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3.NUTRI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<sst xmlns="http://schemas.openxmlformats.org/spreadsheetml/2006/main" count="3291" uniqueCount="2715">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</sst>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5" zoomScale="96" zoomScaleNormal="96" zoomScaleSheetLayoutView="40" zoomScalePageLayoutView="40" workbookViewId="0">
      <selection activeCell="J78" sqref="J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2714</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182"/>
      <c r="I20" s="145" t="s">
        <v>711</v>
      </c>
      <c r="J20" s="146" t="s">
        <v>719</v>
      </c>
      <c r="K20" s="147">
        <v>5527485383</v>
      </c>
      <c r="L20" s="148">
        <v>44246</v>
      </c>
      <c r="M20" s="148">
        <v>44561</v>
      </c>
      <c r="N20" s="131">
        <f>+(M20-L20)/30</f>
        <v>10.5</v>
      </c>
      <c r="O20" s="134"/>
      <c r="U20" s="130"/>
      <c r="V20" s="105">
        <f ca="1">NOW()</f>
        <v>44194.065576620371</v>
      </c>
      <c r="W20" s="105">
        <f ca="1">NOW()</f>
        <v>44194.065576620371</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COMUNITARIA NUTRIR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120" t="s">
        <v>31</v>
      </c>
      <c r="D70" s="63" t="s">
        <v>2688</v>
      </c>
      <c r="E70" s="141">
        <v>43882</v>
      </c>
      <c r="F70" s="141">
        <v>44196</v>
      </c>
      <c r="G70" s="156">
        <f t="shared" si="3"/>
        <v>10.466666666666667</v>
      </c>
      <c r="H70" s="116" t="s">
        <v>2689</v>
      </c>
      <c r="I70" s="63" t="s">
        <v>711</v>
      </c>
      <c r="J70" s="63" t="s">
        <v>723</v>
      </c>
      <c r="K70" s="66">
        <v>2681556720</v>
      </c>
      <c r="L70" s="120" t="s">
        <v>1148</v>
      </c>
      <c r="M70" s="115">
        <v>1</v>
      </c>
      <c r="N70" s="120" t="s">
        <v>2634</v>
      </c>
      <c r="O70" s="120" t="s">
        <v>1148</v>
      </c>
      <c r="P70" s="79"/>
    </row>
    <row r="71" spans="1:16" s="7" customFormat="1" ht="24.75" customHeight="1" outlineLevel="1" x14ac:dyDescent="0.25">
      <c r="A71" s="140">
        <v>24</v>
      </c>
      <c r="B71" s="118" t="s">
        <v>2708</v>
      </c>
      <c r="C71" s="120" t="s">
        <v>31</v>
      </c>
      <c r="D71" s="63" t="s">
        <v>2688</v>
      </c>
      <c r="E71" s="141">
        <v>43882</v>
      </c>
      <c r="F71" s="141">
        <v>44196</v>
      </c>
      <c r="G71" s="156">
        <f t="shared" si="3"/>
        <v>10.466666666666667</v>
      </c>
      <c r="H71" s="64" t="s">
        <v>2689</v>
      </c>
      <c r="I71" s="63" t="s">
        <v>711</v>
      </c>
      <c r="J71" s="63" t="s">
        <v>722</v>
      </c>
      <c r="K71" s="66">
        <v>2681556720</v>
      </c>
      <c r="L71" s="120" t="s">
        <v>1148</v>
      </c>
      <c r="M71" s="115">
        <v>1</v>
      </c>
      <c r="N71" s="120" t="s">
        <v>2634</v>
      </c>
      <c r="O71" s="120" t="s">
        <v>1148</v>
      </c>
      <c r="P71" s="79"/>
    </row>
    <row r="72" spans="1:16" s="7" customFormat="1" ht="24.75" customHeight="1" outlineLevel="1" x14ac:dyDescent="0.25">
      <c r="A72" s="140">
        <v>25</v>
      </c>
      <c r="B72" s="118" t="s">
        <v>2708</v>
      </c>
      <c r="C72" s="120" t="s">
        <v>31</v>
      </c>
      <c r="D72" s="63" t="s">
        <v>2676</v>
      </c>
      <c r="E72" s="141">
        <v>43885</v>
      </c>
      <c r="F72" s="141">
        <v>44196</v>
      </c>
      <c r="G72" s="156">
        <f t="shared" si="3"/>
        <v>10.366666666666667</v>
      </c>
      <c r="H72" s="64" t="s">
        <v>2677</v>
      </c>
      <c r="I72" s="63" t="s">
        <v>711</v>
      </c>
      <c r="J72" s="63" t="s">
        <v>719</v>
      </c>
      <c r="K72" s="66">
        <v>1407528504</v>
      </c>
      <c r="L72" s="120" t="s">
        <v>1148</v>
      </c>
      <c r="M72" s="115">
        <v>1</v>
      </c>
      <c r="N72" s="120" t="s">
        <v>2634</v>
      </c>
      <c r="O72" s="120" t="s">
        <v>1148</v>
      </c>
      <c r="P72" s="79"/>
    </row>
    <row r="73" spans="1:16" s="7" customFormat="1" ht="24.75" customHeight="1" outlineLevel="1" x14ac:dyDescent="0.25">
      <c r="A73" s="140">
        <v>26</v>
      </c>
      <c r="B73" s="118" t="s">
        <v>2708</v>
      </c>
      <c r="C73" s="120" t="s">
        <v>31</v>
      </c>
      <c r="D73" s="63" t="s">
        <v>2690</v>
      </c>
      <c r="E73" s="141">
        <v>43885</v>
      </c>
      <c r="F73" s="141">
        <v>44196</v>
      </c>
      <c r="G73" s="156">
        <f t="shared" si="3"/>
        <v>10.366666666666667</v>
      </c>
      <c r="H73" s="64" t="s">
        <v>2691</v>
      </c>
      <c r="I73" s="63" t="s">
        <v>711</v>
      </c>
      <c r="J73" s="63" t="s">
        <v>729</v>
      </c>
      <c r="K73" s="66">
        <v>2082248724</v>
      </c>
      <c r="L73" s="120" t="s">
        <v>1148</v>
      </c>
      <c r="M73" s="115">
        <v>1</v>
      </c>
      <c r="N73" s="120" t="s">
        <v>2634</v>
      </c>
      <c r="O73" s="120" t="s">
        <v>1148</v>
      </c>
      <c r="P73" s="79"/>
    </row>
    <row r="74" spans="1:16" s="7" customFormat="1" ht="24.75" customHeight="1" outlineLevel="1" x14ac:dyDescent="0.25">
      <c r="A74" s="140">
        <v>27</v>
      </c>
      <c r="B74" s="118" t="s">
        <v>2708</v>
      </c>
      <c r="C74" s="120" t="s">
        <v>31</v>
      </c>
      <c r="D74" s="63" t="s">
        <v>2690</v>
      </c>
      <c r="E74" s="141">
        <v>43885</v>
      </c>
      <c r="F74" s="141">
        <v>44196</v>
      </c>
      <c r="G74" s="156">
        <f t="shared" si="3"/>
        <v>10.366666666666667</v>
      </c>
      <c r="H74" s="64" t="s">
        <v>2691</v>
      </c>
      <c r="I74" s="63" t="s">
        <v>711</v>
      </c>
      <c r="J74" s="63" t="s">
        <v>738</v>
      </c>
      <c r="K74" s="66">
        <v>2082248724</v>
      </c>
      <c r="L74" s="120" t="s">
        <v>1148</v>
      </c>
      <c r="M74" s="115">
        <v>1</v>
      </c>
      <c r="N74" s="120" t="s">
        <v>2634</v>
      </c>
      <c r="O74" s="120" t="s">
        <v>1148</v>
      </c>
      <c r="P74" s="79"/>
    </row>
    <row r="75" spans="1:16" s="7" customFormat="1" ht="24.75" customHeight="1" outlineLevel="1" x14ac:dyDescent="0.25">
      <c r="A75" s="140">
        <v>28</v>
      </c>
      <c r="B75" s="118" t="s">
        <v>2708</v>
      </c>
      <c r="C75" s="120" t="s">
        <v>31</v>
      </c>
      <c r="D75" s="63" t="s">
        <v>2692</v>
      </c>
      <c r="E75" s="141">
        <v>43889</v>
      </c>
      <c r="F75" s="141">
        <v>44196</v>
      </c>
      <c r="G75" s="156">
        <f t="shared" si="3"/>
        <v>10.233333333333333</v>
      </c>
      <c r="H75" s="64" t="s">
        <v>2693</v>
      </c>
      <c r="I75" s="63" t="s">
        <v>711</v>
      </c>
      <c r="J75" s="63" t="s">
        <v>720</v>
      </c>
      <c r="K75" s="66">
        <v>4991929660</v>
      </c>
      <c r="L75" s="120" t="s">
        <v>1148</v>
      </c>
      <c r="M75" s="115">
        <v>1</v>
      </c>
      <c r="N75" s="120" t="s">
        <v>2634</v>
      </c>
      <c r="O75" s="120" t="s">
        <v>1148</v>
      </c>
      <c r="P75" s="79"/>
    </row>
    <row r="76" spans="1:16" s="7" customFormat="1" ht="24.75" customHeight="1" outlineLevel="1" x14ac:dyDescent="0.25">
      <c r="A76" s="140">
        <v>29</v>
      </c>
      <c r="B76" s="118" t="s">
        <v>2708</v>
      </c>
      <c r="C76" s="120" t="s">
        <v>31</v>
      </c>
      <c r="D76" s="63" t="s">
        <v>2692</v>
      </c>
      <c r="E76" s="141">
        <v>43889</v>
      </c>
      <c r="F76" s="141">
        <v>44196</v>
      </c>
      <c r="G76" s="156">
        <f t="shared" si="3"/>
        <v>10.233333333333333</v>
      </c>
      <c r="H76" s="64" t="s">
        <v>2693</v>
      </c>
      <c r="I76" s="63" t="s">
        <v>711</v>
      </c>
      <c r="J76" s="63" t="s">
        <v>733</v>
      </c>
      <c r="K76" s="66">
        <v>4991929660</v>
      </c>
      <c r="L76" s="120" t="s">
        <v>1148</v>
      </c>
      <c r="M76" s="115">
        <v>1</v>
      </c>
      <c r="N76" s="120" t="s">
        <v>2634</v>
      </c>
      <c r="O76" s="120" t="s">
        <v>1148</v>
      </c>
      <c r="P76" s="79"/>
    </row>
    <row r="77" spans="1:16" s="7" customFormat="1" ht="24.75" customHeight="1" outlineLevel="1" x14ac:dyDescent="0.25">
      <c r="A77" s="140">
        <v>30</v>
      </c>
      <c r="B77" s="118" t="s">
        <v>2708</v>
      </c>
      <c r="C77" s="120" t="s">
        <v>31</v>
      </c>
      <c r="D77" s="63" t="s">
        <v>2692</v>
      </c>
      <c r="E77" s="141">
        <v>43889</v>
      </c>
      <c r="F77" s="141">
        <v>44196</v>
      </c>
      <c r="G77" s="156">
        <f t="shared" si="3"/>
        <v>10.233333333333333</v>
      </c>
      <c r="H77" s="64" t="s">
        <v>2693</v>
      </c>
      <c r="I77" s="63" t="s">
        <v>711</v>
      </c>
      <c r="J77" s="63" t="s">
        <v>724</v>
      </c>
      <c r="K77" s="66">
        <v>4991929660</v>
      </c>
      <c r="L77" s="120" t="s">
        <v>1148</v>
      </c>
      <c r="M77" s="115">
        <v>1</v>
      </c>
      <c r="N77" s="120" t="s">
        <v>2634</v>
      </c>
      <c r="O77" s="120"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0.03</v>
      </c>
      <c r="G179" s="161">
        <f>IF(F179&gt;0,SUM(E179+F179),"")</f>
        <v>0.05</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276374269.15000004</v>
      </c>
      <c r="F185" s="92"/>
      <c r="G185" s="93"/>
      <c r="H185" s="88"/>
      <c r="I185" s="90" t="s">
        <v>2627</v>
      </c>
      <c r="J185" s="162">
        <f>+SUM(M179:M183)</f>
        <v>0.05</v>
      </c>
      <c r="K185" s="198" t="s">
        <v>2628</v>
      </c>
      <c r="L185" s="198"/>
      <c r="M185" s="94">
        <f>+J185*(SUM(K20:K35))</f>
        <v>276374269.15000004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2020-12-29T06:34:57Z</cp:lastPrinted>
  <dcterms:created xsi:type="dcterms:W3CDTF">2020-10-14T21:57:42Z</dcterms:created>
  <dcterms:modified xsi:type="dcterms:W3CDTF">2020-12-29T06:35:38Z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