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ocuments\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<sst xmlns="http://schemas.openxmlformats.org/spreadsheetml/2006/main" count="3083" uniqueCount="2698">
  <si>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</si>
  <si>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</si>
  <si>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</si>
  <si>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</si>
  <si>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</si>
  <si>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</si>
  <si>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</si>
  <si>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</si>
  <si>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</si>
  <si>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</si>
  <si>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</si>
  <si>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</si>
  <si>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</si>
  <si>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</si>
  <si>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</si>
  <si>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</si>
  <si>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</si>
  <si>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</si>
  <si>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</si>
  <si>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</si>
  <si>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</si>
  <si>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</si>
  <si>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</si>
  <si>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</si>
  <si>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</si>
  <si>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</si>
  <si>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</si>
  <si>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</si>
  <si>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</si>
  <si>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</si>
  <si>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</si>
  <si>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</si>
  <si>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</si>
  <si>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</si>
  <si>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</si>
  <si>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</si>
  <si>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</si>
  <si>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</si>
  <si>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</si>
  <si>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</si>
  <si>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</si>
  <si>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</si>
  <si>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</si>
  <si>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</si>
  <si>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</si>
  <si>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</si>
  <si>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</si>
  <si>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</si>
  <si>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</si>
  <si>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</si>
  <si>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</si>
  <si>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</si>
  <si>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</si>
  <si>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</si>
  <si>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</si>
  <si>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</si>
  <si>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</si>
  <si>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</si>
  <si>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</si>
  <si>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</si>
  <si>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</si>
  <si>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</si>
  <si>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</si>
  <si>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</si>
  <si>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</si>
  <si>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</si>
  <si>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</si>
  <si>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</si>
  <si>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</si>
  <si>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</si>
  <si>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</si>
  <si>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</si>
  <si>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</si>
  <si>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</si>
  <si>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</si>
  <si>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</si>
  <si>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</si>
  <si>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</si>
  <si>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</si>
  <si>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</si>
  <si>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</si>
  <si>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</si>
  <si>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</si>
  <si>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</si>
  <si>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</si>
  <si>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</si>
  <si>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</si>
  <si>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</si>
  <si>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</si>
  <si>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</si>
  <si>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</si>
  <si>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</si>
  <si>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</si>
  <si>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</si>
  <si>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</si>
  <si>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</si>
  <si>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</si>
  <si>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</si>
  <si>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</si>
  <si>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</si>
  <si>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</si>
  <si>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</si>
  <si>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</si>
  <si>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</si>
  <si>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</si>
  <si>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</si>
  <si>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</si>
  <si>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</si>
  <si>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</si>
  <si>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</si>
  <si>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</si>
  <si>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</si>
  <si>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</si>
  <si>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</si>
  <si>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</si>
  <si>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</si>
  <si>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</si>
  <si>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</si>
  <si>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</si>
  <si>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</si>
  <si>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</si>
  <si>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</si>
  <si>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</si>
  <si>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</si>
  <si>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</si>
  <si>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</si>
  <si>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</si>
  <si>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</si>
  <si>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</si>
  <si>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</si>
  <si>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</si>
  <si>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</si>
  <si>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</si>
  <si>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</si>
  <si>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</si>
  <si>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</si>
  <si>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</si>
  <si>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</si>
  <si>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</si>
  <si>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</si>
  <si>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</si>
  <si>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</si>
  <si>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</si>
  <si>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</si>
  <si>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</si>
  <si>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</si>
  <si>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</si>
  <si>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</si>
  <si>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</si>
  <si>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</si>
  <si>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</si>
  <si>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</si>
  <si>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</si>
  <si>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</si>
  <si>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</si>
  <si>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</si>
  <si>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</si>
  <si>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</si>
  <si>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</si>
  <si>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</si>
  <si>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</si>
  <si>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</si>
  <si>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</si>
  <si>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</si>
  <si>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</si>
  <si>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</si>
  <si>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</si>
  <si>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</si>
  <si>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</si>
  <si>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</si>
  <si>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</si>
  <si>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</si>
  <si>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</si>
  <si>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</si>
  <si>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</si>
  <si>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</si>
  <si>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</si>
  <si>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</si>
  <si>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</si>
  <si>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</si>
  <si>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</si>
  <si>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</si>
  <si>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</si>
  <si>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</si>
  <si>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</si>
  <si>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</si>
  <si>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</si>
  <si>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</si>
  <si>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</si>
  <si>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</si>
  <si>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</si>
  <si>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</si>
  <si>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</si>
  <si>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</si>
  <si>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</si>
  <si>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</si>
  <si>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</si>
  <si>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</si>
  <si>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</si>
  <si>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</si>
  <si>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</si>
  <si>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</si>
  <si>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</si>
  <si>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</si>
  <si>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</si>
  <si>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</si>
  <si>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</si>
  <si>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</si>
  <si>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</si>
  <si>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</si>
  <si>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</si>
  <si>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</si>
  <si>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</si>
  <si>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</si>
  <si>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</si>
  <si>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</si>
  <si>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</si>
  <si>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</si>
  <si>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</si>
  <si>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</si>
  <si>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</si>
  <si>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</si>
  <si>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</si>
  <si>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</si>
  <si>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</si>
  <si>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</si>
  <si>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</si>
  <si>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</si>
  <si>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</si>
  <si>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</si>
  <si>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</si>
  <si>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</si>
  <si>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</si>
  <si>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</si>
  <si>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</si>
  <si>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</si>
  <si>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</si>
  <si>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</si>
  <si>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</si>
  <si>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</si>
  <si>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</si>
  <si>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</si>
  <si>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</si>
  <si>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</si>
  <si>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</si>
  <si>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</si>
  <si>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</si>
  <si>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</si>
  <si>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</si>
  <si>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</si>
  <si>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</si>
  <si>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</si>
  <si>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</si>
  <si>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</si>
  <si>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</si>
  <si>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</si>
  <si>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</si>
  <si>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</si>
  <si>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</si>
  <si>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</si>
  <si>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</si>
  <si>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</si>
  <si>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</si>
  <si>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</si>
  <si>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</si>
  <si>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</si>
  <si>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</si>
  <si>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</si>
  <si>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</si>
  <si>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</si>
  <si>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</si>
  <si>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</si>
  <si>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</si>
  <si>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</si>
  <si>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</si>
  <si>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</si>
  <si>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</si>
  <si>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</si>
  <si>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</si>
  <si>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</si>
  <si>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</si>
  <si>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</si>
  <si>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</si>
  <si>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</si>
  <si>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</si>
  <si>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</si>
  <si>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</si>
  <si>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</si>
  <si>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</si>
  <si>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</si>
  <si>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</si>
  <si>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</si>
  <si>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</si>
  <si>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</si>
  <si>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</si>
  <si>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</si>
  <si>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</si>
  <si>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</si>
  <si>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</si>
  <si>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</si>
  <si>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</si>
  <si>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</si>
  <si>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</si>
  <si>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</si>
  <si>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</si>
  <si>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</si>
  <si>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</si>
  <si>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</si>
  <si>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</si>
  <si>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</si>
  <si>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</si>
  <si>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</si>
  <si>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</si>
  <si>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</si>
  <si>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</si>
  <si>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</si>
  <si>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</si>
  <si>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</si>
  <si>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</si>
  <si>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</si>
  <si>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</si>
  <si>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</si>
  <si>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</si>
  <si>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</si>
  <si>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</si>
  <si>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</si>
  <si>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</si>
  <si>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</si>
  <si>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</si>
  <si>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</si>
  <si>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</si>
  <si>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</si>
  <si>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</si>
  <si>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</si>
  <si>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</si>
  <si>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</si>
  <si>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</si>
  <si>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</si>
  <si>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</si>
  <si>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</si>
  <si>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</si>
  <si>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</si>
  <si>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</si>
  <si>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</si>
  <si>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</si>
  <si>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</si>
  <si>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</si>
  <si>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</si>
  <si>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</si>
  <si>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</si>
  <si>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</si>
  <si>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</si>
  <si>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</si>
  <si>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</si>
  <si>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</si>
  <si>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</si>
  <si>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</si>
  <si>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</si>
  <si>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</si>
  <si>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</si>
  <si>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</si>
  <si>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</si>
  <si>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</si>
  <si>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</si>
  <si>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</si>
  <si>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</si>
  <si>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</si>
  <si>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</si>
  <si>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</si>
  <si>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</si>
  <si>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</si>
  <si>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</si>
  <si>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</si>
  <si>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</si>
  <si>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</si>
  <si>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</si>
  <si>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</si>
  <si>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</si>
  <si>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</si>
  <si>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</si>
  <si>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</si>
  <si>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</si>
  <si>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</si>
  <si>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</si>
  <si>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</si>
  <si>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</si>
  <si>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</si>
  <si>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</si>
  <si>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</si>
  <si>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</si>
  <si>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</si>
  <si>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</si>
  <si>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</si>
  <si>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</si>
  <si>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</si>
  <si>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</si>
  <si>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</si>
  <si>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</si>
  <si>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</si>
  <si>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</si>
  <si>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</si>
  <si>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</si>
  <si>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</si>
  <si>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</si>
  <si>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</si>
  <si>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</si>
  <si>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</si>
  <si>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</si>
  <si>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</si>
  <si>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</si>
  <si>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</si>
  <si>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</si>
  <si>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</si>
  <si>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</si>
  <si>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</si>
  <si>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</si>
  <si>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</si>
  <si>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</si>
  <si>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</si>
  <si>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</si>
  <si>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</si>
  <si>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</si>
  <si>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</si>
  <si>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</si>
  <si>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</si>
  <si>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</si>
  <si>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</si>
  <si>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</si>
  <si>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</si>
  <si>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</si>
  <si>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</si>
  <si>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</si>
  <si>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</si>
  <si>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</si>
  <si>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</si>
  <si>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</si>
  <si>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</si>
  <si>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</si>
  <si>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</si>
  <si>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</si>
  <si>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</si>
  <si>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</si>
  <si>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</si>
  <si>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</si>
  <si>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</si>
  <si>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</si>
  <si>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</si>
  <si>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</si>
  <si>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</si>
  <si>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</si>
  <si>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</si>
  <si>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</si>
  <si>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</si>
  <si>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</si>
  <si>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</si>
  <si>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</si>
  <si>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</si>
  <si>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</si>
  <si>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</si>
  <si>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</si>
  <si>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</si>
  <si>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</si>
  <si>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</si>
  <si>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</si>
  <si>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</si>
  <si>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</si>
  <si>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</si>
  <si>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</si>
  <si>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</si>
  <si>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</si>
  <si>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</si>
  <si>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</si>
  <si>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</si>
  <si>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</si>
  <si>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</si>
  <si>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</si>
  <si>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</si>
  <si>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</si>
  <si>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</si>
  <si>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</si>
  <si>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</si>
  <si>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</si>
  <si>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</si>
  <si>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</si>
  <si>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</si>
  <si>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</si>
  <si>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</si>
  <si>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</si>
  <si>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</si>
  <si>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</si>
  <si>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</si>
  <si>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</si>
  <si>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</si>
  <si>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</si>
  <si>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</si>
  <si>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</si>
  <si>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</si>
  <si>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</si>
  <si>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</si>
  <si>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</si>
  <si>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</si>
  <si>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</si>
  <si>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</si>
  <si>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</si>
  <si>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</si>
  <si>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</si>
  <si>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</si>
  <si>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</si>
  <si>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</si>
  <si>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</si>
  <si>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</si>
  <si>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</si>
  <si>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</si>
  <si>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</si>
  <si>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</si>
  <si>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</si>
  <si>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</si>
  <si>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</si>
  <si>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</si>
  <si>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</si>
  <si>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</si>
  <si>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</si>
  <si>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</si>
  <si>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</si>
  <si>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</si>
  <si>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</si>
  <si>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</si>
  <si>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</si>
  <si>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</si>
  <si>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</si>
  <si>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</si>
  <si>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</si>
  <si>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</si>
  <si>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</si>
  <si>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</si>
  <si>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</si>
  <si>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</si>
  <si>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</si>
  <si>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</si>
  <si>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</si>
  <si>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</si>
  <si>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</si>
  <si>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</si>
  <si>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</si>
  <si>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</si>
  <si>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</si>
  <si>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</si>
  <si>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</si>
  <si>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</si>
  <si>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</si>
  <si>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</si>
  <si>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</si>
  <si>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</si>
  <si>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</si>
  <si>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</si>
  <si>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</si>
  <si>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</si>
  <si>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</si>
  <si>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</si>
  <si>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</si>
  <si>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</si>
  <si>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</si>
  <si>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</si>
  <si>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</si>
  <si>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</si>
  <si>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</si>
  <si>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</si>
  <si>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</si>
  <si>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</si>
  <si>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</si>
  <si>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</si>
  <si>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</si>
  <si>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</si>
  <si>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</si>
  <si>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</si>
  <si>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</si>
  <si>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</si>
  <si>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</si>
  <si>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</si>
  <si>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</si>
  <si>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</si>
  <si>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</si>
  <si>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</si>
  <si>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</si>
  <si>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</si>
  <si>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</si>
  <si>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</si>
  <si>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</si>
  <si>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</si>
  <si>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</si>
  <si>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</si>
  <si>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</si>
  <si>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</si>
  <si>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</si>
  <si>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</si>
  <si>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</si>
  <si>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</si>
  <si>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</si>
  <si>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</si>
  <si>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</si>
  <si>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</si>
  <si>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</si>
  <si>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</si>
  <si>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</si>
  <si>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</si>
  <si>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</si>
  <si>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</si>
  <si>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</si>
  <si>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</si>
  <si>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</si>
  <si>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</si>
  <si>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</si>
  <si>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</si>
  <si>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</si>
  <si>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</si>
  <si>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</si>
  <si>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</si>
  <si>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</si>
  <si>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</si>
  <si>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</si>
  <si>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</si>
  <si>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</si>
  <si>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</si>
  <si>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</si>
  <si>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</si>
  <si>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</si>
  <si>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</si>
  <si>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</si>
  <si>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</si>
  <si>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</si>
  <si>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</si>
  <si>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</si>
  <si>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</si>
  <si>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</si>
  <si>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</si>
  <si>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</si>
  <si>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</si>
  <si>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</si>
  <si>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</si>
  <si>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</si>
  <si>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</si>
  <si>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</si>
  <si>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</si>
  <si>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</si>
  <si>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</si>
  <si>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</si>
  <si>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</si>
  <si>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</si>
  <si>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</si>
  <si>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</si>
  <si>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</si>
  <si>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</si>
  <si>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</si>
  <si>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</si>
  <si>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</si>
  <si>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</si>
  <si>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</si>
  <si>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</si>
  <si>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</si>
  <si>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</si>
  <si>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</si>
  <si>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</si>
  <si>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</si>
  <si>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</si>
  <si>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</si>
  <si>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</si>
  <si>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</si>
  <si>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</si>
  <si>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</si>
  <si>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</si>
  <si>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</si>
  <si>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</si>
  <si>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</si>
  <si>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</si>
  <si>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</si>
  <si>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</si>
  <si>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</si>
  <si>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</si>
  <si>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</si>
  <si>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</si>
  <si>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</si>
  <si>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</si>
  <si>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</si>
  <si>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</si>
  <si>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</si>
  <si>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</si>
  <si>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</si>
  <si>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</si>
  <si>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</si>
  <si>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</si>
  <si>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</si>
  <si>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</si>
  <si>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</si>
  <si>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</si>
  <si>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</si>
  <si>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</si>
  <si>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</si>
  <si>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</si>
  <si>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</si>
  <si>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</si>
  <si>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</si>
  <si>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</si>
  <si>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</si>
  <si>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</si>
  <si>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</si>
  <si>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</si>
  <si>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</si>
  <si>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</si>
  <si>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</si>
  <si>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</si>
  <si>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</si>
  <si>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</si>
  <si>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</si>
  <si>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</si>
  <si>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</si>
  <si>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</si>
  <si>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</si>
  <si>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</si>
  <si>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</si>
  <si>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</si>
  <si>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</si>
  <si>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</si>
  <si>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</si>
  <si>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</si>
  <si>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</si>
  <si>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</si>
  <si>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</si>
  <si>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</si>
  <si>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</si>
  <si>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</si>
  <si>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</si>
  <si>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</si>
  <si>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</si>
  <si>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</si>
  <si>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</si>
  <si>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</si>
  <si>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</si>
  <si>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</si>
  <si>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</si>
  <si>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</si>
  <si>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</si>
  <si>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</si>
  <si>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</si>
  <si>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</si>
  <si>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</si>
  <si>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</si>
  <si>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</si>
  <si>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</si>
  <si>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</si>
  <si>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</si>
  <si>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</si>
  <si>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</si>
  <si>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</si>
  <si>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</si>
  <si>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</si>
  <si>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</si>
  <si>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</si>
  <si>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</si>
  <si>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</si>
  <si>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</si>
  <si>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</si>
  <si>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</si>
  <si>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</si>
  <si>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</si>
  <si>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</si>
  <si>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</si>
  <si>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</si>
  <si>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</si>
  <si>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</si>
  <si>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</si>
  <si>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</si>
  <si>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</si>
  <si>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</si>
  <si>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</si>
  <si>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</si>
  <si>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</si>
  <si>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</si>
  <si>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</si>
  <si>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</si>
  <si>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</si>
  <si>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</si>
  <si>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</si>
  <si>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</si>
  <si>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</si>
  <si>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</si>
  <si>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</si>
  <si>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</si>
  <si>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</si>
  <si>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</si>
  <si>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</si>
  <si>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</si>
  <si>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</si>
  <si>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</si>
  <si>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</si>
  <si>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</si>
  <si>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</si>
  <si>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</si>
  <si>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</si>
  <si>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</si>
  <si>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</si>
  <si>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</si>
  <si>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</si>
  <si>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</si>
  <si>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</si>
  <si>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</si>
  <si>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</si>
  <si>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</si>
  <si>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</si>
  <si>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</si>
  <si>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</si>
  <si>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</si>
  <si>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</si>
  <si>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</si>
  <si>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</si>
  <si>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</si>
  <si>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</si>
  <si>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</si>
  <si>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</si>
  <si>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</si>
  <si>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</si>
  <si>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</si>
  <si>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</si>
  <si>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</si>
  <si>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</si>
  <si>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</si>
  <si>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</si>
  <si>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</si>
  <si>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</si>
  <si>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</si>
  <si>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</si>
  <si>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</si>
  <si>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</si>
  <si>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</si>
  <si>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</si>
  <si>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</si>
  <si>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</si>
  <si>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</si>
  <si>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</si>
  <si>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</si>
  <si>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</si>
  <si>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</si>
  <si>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</si>
  <si>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</si>
  <si>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</si>
  <si>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</si>
  <si>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</si>
  <si>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</si>
  <si>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</si>
  <si>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</si>
  <si>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</si>
  <si>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</si>
  <si>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</si>
  <si>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</si>
  <si>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</si>
  <si>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</si>
  <si>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</si>
  <si>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</si>
  <si>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</si>
  <si>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</si>
  <si>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</si>
  <si>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</si>
  <si>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</si>
  <si>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</si>
  <si>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</si>
  <si>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</si>
  <si>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</si>
  <si>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</si>
  <si>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</si>
  <si>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</si>
  <si>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</si>
  <si>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</si>
  <si>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</si>
  <si>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</si>
  <si>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</si>
  <si>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</si>
  <si>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</si>
  <si>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</si>
  <si>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</si>
  <si>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</si>
  <si>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</si>
  <si>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</si>
  <si>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</si>
  <si>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</si>
  <si>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</si>
  <si>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</si>
  <si>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</si>
  <si>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</si>
  <si>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</si>
  <si>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</si>
  <si>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</si>
  <si>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</si>
  <si>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</si>
  <si>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</si>
  <si>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</si>
  <si>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</si>
  <si>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</si>
  <si>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</si>
  <si>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</si>
  <si>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</si>
  <si>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</si>
  <si>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</si>
  <si>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</si>
  <si>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</si>
  <si>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</si>
  <si>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</si>
  <si>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</si>
  <si>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</si>
  <si>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</si>
  <si>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</si>
  <si>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</si>
  <si>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</si>
  <si>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</si>
  <si>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</si>
  <si>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</si>
  <si>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</si>
  <si>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</si>
  <si>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</si>
  <si>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</si>
  <si>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</si>
  <si>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</si>
  <si>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</si>
  <si>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</si>
  <si>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</si>
  <si>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</si>
  <si>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</si>
  <si>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</si>
  <si>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</si>
  <si>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</si>
  <si>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</si>
  <si>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</si>
  <si>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</si>
  <si>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</si>
  <si>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</si>
  <si>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</si>
  <si>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</si>
  <si>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</si>
  <si>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</si>
  <si>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</si>
  <si>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</si>
  <si>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</si>
  <si>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</si>
  <si>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</si>
  <si>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</si>
  <si>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</si>
  <si>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</si>
  <si>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</si>
  <si>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</si>
  <si>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</si>
  <si>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</si>
  <si>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</si>
  <si>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</si>
  <si>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</si>
  <si>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</si>
  <si>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</si>
  <si>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</si>
  <si>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</si>
  <si>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</si>
  <si>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</si>
  <si>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</si>
  <si>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</si>
  <si>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</si>
  <si>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</si>
  <si>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</si>
  <si>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</si>
  <si>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</si>
  <si>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</si>
  <si>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</si>
  <si>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</si>
  <si>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</si>
  <si>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</si>
  <si>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</si>
  <si>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</si>
  <si>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</si>
  <si>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</si>
  <si>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</si>
  <si>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</si>
  <si>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</si>
  <si>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</si>
  <si>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</si>
  <si>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</si>
  <si>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</si>
  <si>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</si>
  <si>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</si>
  <si>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</si>
  <si>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</si>
  <si>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</si>
  <si>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</si>
  <si>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</si>
  <si>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</si>
  <si>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</si>
  <si>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</si>
  <si>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</si>
  <si>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</si>
  <si>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</si>
  <si>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</si>
  <si>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</si>
  <si>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</si>
  <si>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</si>
  <si>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</si>
  <si>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</si>
  <si>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</si>
  <si>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</si>
  <si>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</si>
  <si>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</si>
  <si>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</si>
  <si>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</si>
  <si>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</si>
  <si>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</si>
  <si>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</si>
  <si>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</si>
  <si>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</si>
  <si>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</si>
  <si>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</si>
  <si>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</si>
  <si>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</si>
  <si>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</si>
  <si>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</si>
  <si>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</si>
  <si>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</si>
  <si>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</si>
  <si>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</si>
  <si>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</si>
  <si>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</si>
  <si>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</si>
  <si>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</si>
  <si>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</si>
  <si>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</si>
  <si>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</si>
  <si>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</si>
  <si>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</si>
  <si>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</si>
  <si>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</si>
  <si>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</si>
  <si>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</si>
  <si>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</si>
  <si>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</si>
  <si>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</si>
  <si>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</si>
  <si>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</si>
  <si>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</si>
  <si>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</si>
  <si>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</si>
  <si>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</si>
  <si>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</si>
  <si>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</si>
  <si>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</si>
  <si>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</si>
  <si>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</si>
  <si>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</si>
  <si>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</si>
  <si>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</si>
  <si>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</si>
  <si>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</si>
  <si>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</si>
  <si>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</si>
  <si>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</si>
  <si>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</si>
  <si>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</si>
  <si>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</si>
  <si>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</si>
  <si>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</si>
  <si>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</si>
  <si>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</si>
  <si>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</si>
  <si>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</si>
  <si>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</si>
  <si>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</si>
  <si>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</si>
  <si>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</si>
  <si>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</si>
  <si>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</si>
  <si>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</si>
  <si>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</si>
  <si>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</si>
  <si>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</si>
  <si>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</si>
  <si>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</si>
  <si>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</si>
  <si>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</si>
  <si>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</si>
  <si>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</si>
  <si>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</si>
  <si>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</si>
  <si>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</si>
  <si>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</si>
  <si>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</si>
  <si>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</si>
  <si>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</si>
  <si>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</si>
  <si>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</si>
  <si>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</si>
  <si>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</si>
  <si>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</si>
  <si>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</si>
  <si>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</si>
  <si>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</si>
  <si>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</si>
  <si>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</si>
  <si>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</si>
  <si>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</si>
  <si>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</si>
  <si>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</si>
  <si>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</si>
  <si>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</si>
  <si>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</si>
  <si>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</si>
  <si>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</si>
  <si>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</si>
  <si>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</si>
  <si>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</si>
  <si>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</si>
  <si>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</si>
  <si>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</si>
  <si>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</si>
  <si>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</si>
  <si>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</si>
  <si>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</si>
  <si>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</si>
  <si>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</si>
  <si>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</si>
  <si>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</si>
  <si>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</si>
  <si>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</si>
  <si>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</si>
  <si>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</si>
  <si>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</si>
  <si>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</si>
  <si>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</si>
  <si>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</si>
  <si>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</si>
  <si>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</si>
  <si>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</si>
  <si>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</si>
  <si>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</si>
  <si>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</si>
  <si>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</si>
  <si>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</si>
  <si>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</si>
  <si>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</si>
  <si>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</si>
  <si>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</si>
  <si>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</si>
  <si>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</si>
  <si>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</si>
  <si>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</si>
  <si>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</si>
  <si>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</si>
  <si>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</si>
  <si>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</si>
  <si>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</si>
  <si>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</si>
  <si>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</si>
  <si>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</si>
  <si>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</si>
  <si>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</si>
  <si>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</si>
  <si>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</si>
  <si>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</si>
  <si>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</si>
  <si>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</si>
  <si>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</si>
  <si>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</si>
  <si>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</si>
  <si>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</si>
  <si>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</si>
  <si>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</si>
  <si>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</si>
  <si>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</si>
  <si>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</si>
  <si>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</si>
  <si>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</si>
  <si>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</si>
  <si>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</si>
  <si>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</si>
  <si>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</si>
  <si>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</si>
  <si>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</si>
  <si>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</si>
  <si>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</si>
  <si>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</si>
  <si>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</si>
  <si>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</si>
  <si>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</si>
  <si>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</si>
  <si>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</si>
  <si>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</si>
  <si>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</si>
  <si>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</si>
  <si>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</si>
  <si>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</si>
  <si>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</si>
  <si>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</si>
  <si>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</si>
  <si>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</si>
  <si>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</si>
  <si>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</si>
  <si>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</si>
  <si>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</si>
  <si>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</si>
  <si>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</si>
  <si>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</si>
  <si>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</si>
  <si>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</si>
  <si>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</si>
  <si>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</si>
  <si>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</si>
  <si>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</si>
  <si>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</si>
  <si>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</si>
  <si>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</si>
  <si>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</si>
  <si>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</si>
  <si>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</si>
  <si>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</si>
  <si>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</si>
  <si>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</si>
  <si>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</si>
  <si>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</si>
  <si>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</si>
  <si>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</si>
  <si>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</si>
  <si>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</si>
  <si>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</si>
  <si>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</si>
  <si>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</si>
  <si>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</si>
  <si>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</si>
  <si>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</si>
  <si>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</si>
  <si>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</si>
  <si>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</si>
  <si>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</si>
  <si>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</si>
  <si>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</si>
  <si>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</si>
  <si>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</si>
  <si>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</si>
  <si>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</si>
  <si>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</si>
  <si>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</si>
  <si>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</si>
  <si>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</si>
  <si>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</si>
  <si>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</si>
  <si>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</si>
  <si>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</si>
  <si>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</si>
  <si>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</si>
  <si>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</si>
  <si>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</si>
  <si>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</si>
  <si>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</si>
  <si>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</si>
  <si>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</si>
  <si>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</si>
  <si>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</si>
  <si>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</si>
  <si>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</si>
  <si>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</si>
  <si>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</si>
  <si>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</si>
  <si>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</si>
  <si>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</si>
  <si>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</si>
  <si>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</si>
  <si>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</si>
  <si>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</si>
  <si>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</si>
  <si>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</si>
  <si>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</si>
  <si>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</si>
  <si>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</si>
  <si>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</si>
  <si>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</si>
  <si>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</si>
  <si>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</si>
  <si>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</si>
  <si>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</si>
  <si>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</si>
  <si>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</si>
  <si>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</si>
  <si>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</si>
  <si>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</si>
  <si>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</si>
  <si>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</si>
  <si>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</si>
  <si>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</si>
  <si>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</si>
  <si>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</si>
  <si>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</si>
  <si>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</si>
  <si>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</si>
  <si>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</si>
  <si>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</si>
  <si>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</si>
  <si>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</si>
  <si>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</si>
  <si>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</si>
  <si>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</si>
  <si>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</si>
  <si>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</si>
  <si>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</si>
  <si>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</si>
  <si>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</si>
  <si>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</si>
  <si>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</si>
  <si>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</si>
  <si>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</si>
  <si>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</si>
  <si>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</si>
  <si>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</si>
  <si>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</si>
  <si>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</si>
  <si>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</si>
  <si>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</si>
  <si>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</si>
  <si>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</si>
  <si>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</si>
  <si>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</si>
  <si>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</si>
  <si>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</si>
  <si>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</si>
  <si>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</si>
  <si>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</si>
  <si>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</si>
  <si>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</si>
  <si>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</si>
  <si>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</si>
  <si>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</si>
  <si>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</si>
  <si>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</si>
  <si>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</si>
  <si>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</si>
  <si>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</si>
  <si>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</si>
  <si>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</si>
  <si>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</si>
  <si>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</si>
  <si>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</si>
  <si>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</si>
  <si>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</si>
  <si>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</si>
  <si>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</si>
  <si>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</si>
  <si>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</si>
  <si>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</si>
  <si>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</si>
  <si>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</si>
  <si>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</si>
  <si>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</si>
  <si>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</si>
  <si>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</si>
  <si>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</si>
  <si>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</si>
  <si>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</si>
  <si>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</si>
  <si>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</si>
  <si>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</si>
  <si>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</si>
  <si>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</si>
  <si>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</si>
  <si>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</si>
  <si>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</si>
  <si>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</si>
  <si>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</si>
  <si>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</si>
  <si>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</si>
  <si>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</si>
  <si>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</si>
  <si>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</si>
  <si>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</si>
  <si>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</si>
  <si>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</si>
  <si>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</si>
  <si>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</si>
  <si>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</si>
  <si>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</si>
  <si>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</si>
  <si>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</si>
  <si>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</si>
  <si>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</si>
  <si>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</si>
  <si>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</si>
  <si>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</si>
  <si>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</si>
  <si>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</si>
  <si>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</si>
  <si>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</si>
  <si>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</si>
  <si>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</si>
  <si>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</si>
  <si>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</si>
  <si>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</si>
  <si>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</si>
  <si>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</si>
  <si>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</si>
  <si>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</si>
  <si>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</si>
  <si>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</si>
  <si>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</si>
  <si>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</si>
  <si>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</si>
  <si>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</si>
  <si>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</si>
  <si>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</si>
  <si>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</si>
  <si>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</si>
  <si>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</si>
  <si>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</si>
  <si>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</si>
  <si>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</si>
  <si>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</si>
  <si>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</si>
  <si>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</si>
  <si>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</si>
  <si>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</si>
  <si>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</si>
  <si>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</si>
  <si>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</si>
  <si>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</si>
  <si>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</si>
  <si>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</si>
  <si>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</si>
  <si>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</si>
  <si>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</si>
  <si>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</si>
  <si>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</si>
  <si>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</si>
  <si>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</si>
  <si>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</si>
  <si>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</si>
  <si>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</si>
  <si>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</si>
  <si>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</si>
  <si>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</si>
  <si>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</si>
  <si>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</si>
  <si>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</si>
  <si>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</si>
  <si>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</si>
  <si>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</si>
  <si>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</si>
  <si>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</si>
  <si>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</si>
  <si>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</si>
  <si>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</si>
  <si>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</si>
  <si>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</si>
  <si>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</si>
  <si>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</si>
  <si>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</si>
  <si>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</si>
  <si>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</si>
  <si>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</si>
  <si>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</si>
  <si>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</si>
  <si>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</si>
  <si>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</si>
  <si>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</si>
  <si>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</si>
  <si>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</si>
  <si>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</si>
  <si>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</si>
  <si>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</si>
  <si>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</si>
  <si>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</si>
  <si>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</si>
  <si>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</si>
  <si>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</si>
  <si>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</si>
  <si>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</si>
  <si>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</si>
  <si>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</si>
  <si>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</si>
  <si>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</si>
  <si>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</si>
  <si>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</si>
  <si>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</si>
  <si>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</si>
  <si>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</si>
  <si>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</si>
  <si>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</si>
  <si>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</si>
  <si>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</si>
  <si>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</si>
  <si>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</si>
  <si>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</si>
  <si>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</si>
  <si>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</si>
  <si>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</si>
  <si>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</si>
  <si>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</si>
  <si>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</si>
  <si>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</si>
  <si>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</si>
  <si>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</si>
  <si>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</si>
  <si>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</si>
  <si>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</si>
  <si>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</si>
  <si>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</si>
  <si>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</si>
  <si>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</si>
  <si>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</si>
  <si>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</si>
  <si>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</si>
  <si>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</si>
  <si>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</si>
  <si>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</si>
  <si>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</si>
  <si>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</si>
  <si>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</si>
  <si>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</si>
  <si>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</si>
  <si>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</si>
  <si>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</si>
  <si>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</si>
  <si>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</si>
  <si>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</si>
  <si>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</si>
  <si>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</si>
  <si>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</si>
  <si>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</si>
  <si>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</si>
  <si>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</si>
  <si>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</si>
  <si>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</si>
  <si>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</si>
  <si>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</si>
  <si>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</si>
  <si>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</si>
  <si>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</si>
  <si>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</si>
  <si>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</si>
  <si>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</si>
  <si>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</si>
  <si>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</si>
  <si>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</si>
  <si>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</si>
  <si>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</si>
  <si>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</si>
  <si>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</si>
  <si>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</si>
  <si>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</si>
  <si>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</si>
  <si>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</si>
  <si>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</si>
  <si>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</si>
  <si>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</si>
  <si>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</si>
  <si>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</si>
  <si>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</si>
  <si>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</si>
  <si>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</si>
  <si>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</si>
  <si>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</si>
  <si>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</si>
  <si>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</si>
  <si>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</si>
  <si>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</si>
  <si>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</si>
  <si>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</si>
  <si>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</si>
  <si>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</si>
  <si>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</si>
  <si>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</si>
  <si>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</si>
  <si>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</si>
  <si>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</si>
  <si>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</si>
  <si>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</si>
  <si>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</si>
  <si>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</si>
  <si>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</si>
  <si>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</si>
  <si>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</si>
  <si>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</si>
  <si>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</si>
  <si>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</si>
  <si>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</si>
  <si>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</si>
  <si>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</si>
  <si>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</si>
  <si>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</si>
  <si>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</si>
  <si>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</si>
  <si>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</si>
  <si>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</si>
  <si>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</si>
  <si>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</si>
  <si>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</si>
  <si>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</si>
  <si>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</si>
  <si>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</si>
  <si>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</si>
  <si>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</si>
  <si>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</si>
  <si>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</si>
  <si>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</si>
  <si>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</si>
  <si>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</si>
  <si>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</si>
  <si>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</si>
  <si>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</si>
  <si>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</si>
  <si>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</si>
  <si>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</si>
  <si>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</si>
  <si>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</si>
  <si>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</si>
  <si>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</si>
  <si>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</si>
  <si>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</si>
  <si>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</si>
  <si>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</si>
  <si>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</si>
  <si>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</si>
  <si>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</si>
  <si>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</si>
  <si>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</si>
  <si>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</si>
  <si>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</si>
  <si>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</si>
  <si>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</si>
  <si>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</si>
  <si>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</si>
  <si>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</si>
  <si>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</si>
  <si>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</si>
  <si>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</si>
  <si>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</si>
  <si>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</si>
  <si>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</si>
  <si>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</si>
  <si>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</si>
  <si>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</si>
  <si>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</si>
  <si>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</si>
  <si>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</si>
  <si>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</si>
  <si>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</si>
  <si>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</si>
  <si>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</si>
  <si>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</si>
  <si>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</si>
  <si>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</si>
  <si>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</si>
  <si>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</si>
  <si>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</si>
  <si>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</si>
  <si>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</si>
  <si>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</si>
  <si>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</si>
  <si>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</si>
  <si>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</si>
  <si>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</si>
  <si>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</si>
  <si>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</si>
  <si>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</si>
  <si>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</si>
  <si>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</si>
  <si>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</si>
  <si>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</si>
  <si>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</si>
  <si>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</si>
  <si>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</si>
  <si>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</si>
  <si>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</si>
  <si>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</si>
  <si>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</si>
  <si>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</si>
  <si>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</si>
  <si>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</si>
  <si>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</si>
  <si>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</si>
  <si>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</si>
  <si>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</si>
  <si>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</si>
  <si>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</si>
  <si>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</si>
  <si>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</si>
  <si>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</si>
  <si>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</si>
  <si>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</si>
  <si>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</si>
  <si>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</si>
  <si>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</si>
  <si>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</si>
  <si>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</si>
  <si>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</si>
  <si>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</si>
  <si>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</si>
  <si>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</si>
  <si>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</si>
  <si>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</si>
  <si>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</si>
  <si>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</si>
  <si>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</si>
  <si>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</si>
  <si>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</si>
  <si>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</si>
  <si>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</si>
  <si>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</si>
  <si>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</si>
  <si>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</si>
  <si>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</si>
  <si>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</si>
  <si>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</si>
  <si>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</si>
  <si>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</si>
  <si>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</si>
  <si>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</si>
  <si>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</si>
  <si>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</si>
  <si>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</si>
  <si>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</si>
  <si>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</si>
  <si>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</si>
  <si>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</si>
  <si>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</si>
  <si>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</si>
  <si>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</si>
  <si>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</si>
  <si>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</si>
  <si>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</si>
  <si>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</si>
  <si>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</si>
  <si>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</si>
  <si>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</si>
  <si>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</si>
  <si>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</si>
  <si>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</si>
  <si>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</si>
  <si>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</si>
  <si>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</si>
  <si>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</si>
  <si>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</si>
  <si>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</si>
  <si>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</si>
  <si>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</si>
  <si>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</si>
  <si>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</si>
  <si>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</si>
  <si>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</si>
  <si>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</si>
  <si>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</si>
  <si>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</si>
  <si>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</si>
  <si>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</si>
  <si>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</si>
  <si>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</si>
  <si>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</si>
  <si>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</si>
  <si>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</si>
  <si>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</si>
  <si>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</si>
  <si>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</si>
  <si>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</si>
  <si>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</si>
  <si>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</si>
  <si>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</si>
  <si>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</si>
  <si>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</si>
  <si>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</si>
  <si>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</si>
  <si>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</si>
  <si>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</si>
  <si>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</si>
  <si>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</si>
  <si>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</si>
  <si>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</si>
  <si>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</si>
  <si>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</si>
  <si>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</si>
  <si>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</si>
  <si>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</si>
  <si>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</si>
  <si>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</si>
  <si>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</si>
  <si>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</si>
  <si>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</si>
  <si>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</si>
  <si>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</si>
  <si>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</si>
  <si>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</si>
  <si>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</si>
  <si>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</si>
  <si>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</si>
  <si>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</si>
  <si>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</si>
  <si>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</si>
  <si>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</si>
  <si>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</si>
  <si>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</si>
  <si>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</si>
  <si>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</si>
  <si>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</si>
  <si>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</si>
  <si>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</si>
  <si>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</si>
  <si>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</si>
  <si>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</si>
  <si>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</si>
  <si>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</si>
  <si>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</si>
  <si>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</si>
  <si>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</si>
  <si>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</si>
  <si>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</si>
  <si>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</si>
  <si>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</si>
  <si>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</si>
  <si>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</si>
  <si>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</si>
  <si>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</si>
  <si>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</si>
  <si>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</si>
  <si>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</si>
  <si>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</si>
  <si>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</si>
  <si>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</si>
  <si>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</si>
  <si>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</si>
  <si>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</si>
  <si>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</si>
  <si>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</si>
  <si>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</si>
  <si>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</si>
  <si>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</si>
  <si>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</si>
  <si>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</si>
  <si>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</si>
  <si>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</si>
  <si>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</si>
  <si>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</si>
  <si>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</si>
  <si>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</si>
  <si>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</si>
  <si>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</si>
  <si>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</si>
  <si>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</si>
  <si>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</si>
  <si>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</si>
  <si>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</si>
  <si>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</si>
  <si>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</si>
  <si>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</si>
  <si>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</si>
  <si>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</si>
  <si>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</si>
  <si>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</si>
  <si>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</si>
  <si>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</si>
  <si>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</si>
  <si>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</si>
  <si>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</si>
  <si>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</si>
  <si>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</si>
  <si>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</si>
  <si>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</si>
  <si>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</si>
  <si>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</si>
  <si>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</si>
  <si>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</si>
  <si>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</si>
  <si>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</si>
  <si>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</si>
  <si>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</si>
  <si>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</si>
  <si>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</si>
  <si>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</si>
  <si>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</si>
  <si>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</si>
  <si>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</si>
  <si>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</si>
  <si>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</si>
  <si>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</si>
  <si>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</si>
  <si>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</si>
  <si>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</si>
  <si>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</si>
  <si>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</si>
  <si>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</si>
  <si>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</si>
  <si>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</si>
  <si>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</si>
  <si>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</si>
  <si>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</si>
  <si>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</si>
  <si>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</si>
  <si>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</si>
  <si>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</si>
  <si>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</si>
  <si>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</si>
  <si>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</si>
  <si>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</si>
  <si>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</si>
  <si>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</si>
  <si>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</si>
  <si>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</si>
  <si>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</si>
  <si>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</si>
  <si>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</si>
  <si>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</si>
  <si>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</si>
  <si>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</si>
  <si>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</si>
  <si>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</si>
  <si>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</si>
  <si>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</si>
  <si>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</si>
  <si>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</si>
  <si>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</si>
  <si>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</si>
  <si>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</si>
  <si>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</si>
  <si>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</si>
  <si>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</si>
  <si>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</si>
  <si>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</si>
  <si>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</si>
  <si>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</si>
  <si>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</si>
  <si>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</si>
  <si>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</si>
  <si>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</si>
  <si>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</si>
  <si>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</si>
  <si>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</si>
  <si>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</si>
  <si>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</si>
  <si>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</si>
  <si>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</si>
  <si>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</si>
  <si>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</si>
  <si>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</si>
  <si>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</si>
  <si>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</si>
  <si>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</si>
  <si>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</si>
  <si>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</si>
  <si>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</si>
  <si>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</si>
  <si>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</si>
  <si>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</si>
  <si>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</si>
  <si>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</si>
  <si>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</si>
  <si>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</si>
  <si>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</si>
  <si>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</si>
  <si>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</si>
  <si>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</si>
  <si>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</si>
  <si>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</si>
  <si>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</si>
  <si>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</si>
  <si>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</si>
  <si>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</si>
  <si>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</si>
  <si>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</si>
  <si>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</si>
  <si>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</si>
  <si>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</si>
  <si>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</si>
  <si>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</si>
  <si>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</si>
  <si>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</si>
  <si>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</si>
  <si>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</si>
  <si>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</si>
  <si>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</si>
  <si>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</si>
  <si>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</si>
  <si>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</si>
  <si>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</si>
  <si>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</si>
  <si>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</si>
  <si>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</si>
  <si>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</si>
  <si>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</si>
  <si>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</si>
  <si>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</si>
  <si>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</si>
  <si>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</si>
  <si>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</si>
  <si>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</si>
  <si>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</si>
  <si>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</si>
  <si>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</si>
  <si>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</si>
  <si>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</si>
  <si>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</si>
  <si>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</si>
  <si>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</si>
  <si>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</si>
  <si>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</si>
  <si>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</si>
  <si>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</si>
  <si>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</si>
  <si>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</si>
  <si>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</si>
  <si>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</si>
  <si>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</si>
  <si>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</si>
  <si>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</si>
  <si>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</si>
  <si>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</si>
  <si>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</si>
  <si>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</si>
  <si>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</si>
  <si>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</si>
  <si>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</si>
  <si>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</si>
  <si>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</si>
  <si>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</si>
  <si>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</si>
  <si>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</si>
  <si>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</si>
  <si>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</si>
  <si>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</si>
  <si>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</si>
  <si>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</si>
  <si>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</si>
  <si>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</si>
  <si>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</si>
  <si>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</si>
  <si>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</si>
  <si>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</si>
  <si>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</si>
  <si>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</si>
  <si>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</si>
  <si>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</si>
  <si>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</si>
  <si>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</si>
  <si>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</si>
  <si>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</si>
  <si>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</si>
  <si>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</si>
  <si>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</si>
  <si>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</si>
  <si>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</si>
  <si>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</si>
  <si>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</si>
  <si>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</si>
  <si>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</si>
  <si>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</si>
  <si>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</si>
  <si>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</si>
  <si>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</si>
  <si>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</si>
  <si>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</si>
  <si>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</si>
  <si>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</si>
  <si>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</si>
  <si>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</si>
  <si>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</si>
  <si>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</si>
  <si>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</si>
  <si>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</si>
  <si>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</si>
  <si>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</si>
  <si>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</si>
  <si>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</si>
  <si>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</si>
  <si>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</si>
  <si>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</si>
  <si>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</si>
  <si>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</si>
  <si>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</si>
  <si>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</si>
  <si>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</si>
  <si>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</si>
  <si>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</si>
  <si>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</si>
  <si>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</si>
  <si>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</si>
  <si>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</si>
  <si>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</si>
  <si>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</si>
  <si>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</si>
  <si>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</si>
  <si>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</si>
  <si>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</si>
  <si>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</si>
  <si>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</si>
  <si>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</si>
  <si>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</si>
  <si>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</si>
  <si>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</si>
  <si>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</si>
  <si>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</si>
  <si>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</si>
  <si>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</si>
  <si>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</si>
  <si>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</si>
  <si>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</si>
  <si>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</si>
  <si>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</si>
  <si>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</si>
  <si>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</si>
  <si>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</si>
  <si>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</si>
  <si>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</si>
  <si>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</si>
  <si>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</si>
  <si>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</si>
  <si>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</si>
  <si>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</si>
  <si>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</si>
  <si>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</si>
  <si>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</si>
  <si>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</si>
  <si>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</si>
  <si>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</si>
  <si>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</si>
  <si>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</si>
  <si>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</si>
  <si>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</si>
  <si>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</si>
  <si>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</si>
  <si>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</si>
  <si>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</si>
  <si>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</si>
  <si>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</si>
  <si>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</si>
  <si>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</si>
  <si>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</si>
  <si>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</si>
  <si>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</si>
  <si>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</si>
  <si>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</si>
  <si>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</si>
  <si>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</si>
  <si>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</si>
  <si>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</si>
  <si>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</si>
  <si>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</si>
  <si>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</si>
  <si>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</si>
  <si>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</si>
  <si>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</si>
  <si>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</si>
  <si>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</si>
  <si>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</si>
  <si>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</si>
  <si>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</si>
  <si>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</si>
  <si>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</si>
  <si>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</si>
  <si>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</si>
  <si>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</si>
  <si>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</si>
  <si>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</si>
  <si>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</si>
  <si>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</si>
  <si>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</si>
  <si>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</si>
  <si>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</si>
  <si>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</si>
  <si>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</si>
  <si>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</si>
  <si>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</si>
  <si>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</si>
  <si>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</si>
  <si>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</si>
  <si>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</si>
  <si>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</si>
  <si>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</si>
  <si>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</si>
  <si>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</si>
  <si>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</si>
  <si>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</si>
  <si>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</si>
  <si>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</si>
  <si>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</si>
  <si>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</si>
  <si>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</si>
  <si>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</si>
  <si>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</si>
  <si>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</si>
  <si>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</si>
  <si>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</si>
  <si>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</si>
  <si>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</si>
  <si>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</si>
  <si>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</si>
  <si>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</si>
  <si>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</si>
  <si>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</si>
  <si>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</si>
  <si>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</si>
  <si>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</si>
  <si>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</si>
  <si>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</si>
  <si>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</si>
  <si>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</si>
  <si>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</si>
  <si>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</si>
  <si>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</si>
  <si>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</si>
  <si>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</si>
  <si>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</si>
  <si>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</si>
  <si>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</si>
  <si>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</si>
  <si>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</si>
  <si>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</si>
  <si>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</si>
  <si>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</si>
  <si>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</si>
  <si>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</si>
  <si>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</si>
  <si>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</si>
  <si>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</si>
  <si>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</si>
  <si>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</si>
  <si>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</si>
  <si>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</si>
  <si>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</si>
  <si>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</si>
  <si>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</si>
  <si>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</si>
  <si>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</si>
  <si>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</si>
  <si>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</si>
  <si>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</si>
  <si>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</si>
  <si>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</si>
  <si>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</si>
  <si>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</si>
  <si>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</si>
  <si>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</si>
  <si>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</si>
  <si>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</si>
  <si>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</si>
  <si>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</si>
  <si>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</si>
  <si>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</si>
  <si>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</si>
  <si>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</si>
  <si>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</si>
  <si>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</si>
  <si>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</si>
  <si>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</si>
  <si>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</si>
  <si>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</si>
  <si>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</si>
  <si>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</si>
  <si>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</si>
  <si>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</si>
  <si>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</si>
  <si>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</si>
  <si>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</si>
  <si>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</si>
  <si>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</si>
  <si>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</si>
  <si>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</si>
  <si>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</si>
  <si>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</si>
  <si>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</si>
  <si>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</si>
  <si>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</si>
  <si>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</si>
  <si>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</si>
  <si>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</si>
  <si>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</si>
  <si>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</si>
  <si>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</si>
  <si>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</si>
  <si>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</si>
  <si>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</si>
  <si>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</si>
  <si>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</si>
  <si>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</si>
  <si>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</si>
  <si>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</si>
  <si>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</si>
  <si>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</si>
  <si>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</si>
  <si>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</si>
  <si>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</si>
  <si>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</si>
  <si>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</si>
  <si>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</si>
  <si>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</si>
  <si>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</si>
  <si>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</si>
  <si>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</si>
  <si>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</si>
  <si>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</si>
  <si>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</si>
  <si>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</si>
  <si>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</si>
  <si>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</si>
  <si>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</si>
  <si>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</si>
  <si>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</si>
  <si>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</si>
  <si>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</si>
  <si>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</si>
  <si>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</si>
  <si>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</si>
  <si>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</si>
  <si>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</si>
  <si>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</si>
  <si>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</si>
  <si>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</si>
  <si>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</si>
  <si>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</si>
  <si>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</si>
  <si>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</si>
  <si>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</si>
  <si>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</si>
  <si>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</si>
  <si>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</si>
  <si>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</si>
  <si>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</si>
  <si>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</si>
  <si>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</si>
  <si>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</si>
  <si>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</si>
  <si>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</si>
  <si>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</si>
  <si>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</si>
  <si>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</si>
  <si>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</si>
  <si>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</si>
  <si>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</si>
  <si>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</si>
  <si>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</si>
  <si>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</si>
  <si>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</si>
  <si>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</si>
  <si>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</si>
  <si>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</si>
  <si>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</si>
  <si>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</si>
  <si>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</si>
  <si>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</si>
  <si>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</si>
  <si>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</si>
  <si>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</si>
  <si>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</si>
  <si>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</si>
  <si>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</si>
  <si>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</si>
  <si>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</si>
  <si>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</si>
  <si>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</si>
  <si>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</si>
  <si>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</si>
  <si>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</si>
  <si>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</si>
  <si>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</si>
  <si>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</si>
  <si>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</si>
  <si>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</si>
  <si>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</si>
  <si>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</si>
  <si>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</si>
  <si>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</si>
  <si>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</si>
  <si>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</si>
  <si>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</si>
  <si>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</si>
  <si>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</si>
  <si>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</si>
  <si>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</si>
  <si>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</si>
  <si>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</si>
  <si>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</si>
  <si>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</si>
  <si>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</si>
  <si>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</si>
  <si>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</si>
  <si>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</si>
  <si>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</si>
  <si>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</si>
  <si>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</si>
  <si>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</si>
  <si>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</si>
  <si>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</si>
  <si>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</si>
  <si>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</si>
  <si>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</si>
  <si>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</si>
  <si>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</si>
  <si>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</si>
  <si>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</si>
  <si>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</si>
  <si>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</si>
  <si>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</si>
  <si>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</si>
  <si>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</si>
  <si>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</si>
  <si>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</si>
  <si>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</si>
  <si>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</si>
  <si>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</si>
  <si>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</si>
  <si>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</si>
  <si>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</si>
  <si>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</si>
  <si>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</si>
  <si>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</si>
  <si>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</si>
  <si>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</si>
  <si>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</si>
  <si>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</si>
  <si>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</si>
  <si>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</si>
  <si>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</si>
  <si>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</si>
  <si>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</si>
  <si>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</si>
  <si>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</si>
  <si>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</si>
  <si>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</si>
  <si>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</si>
  <si>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</si>
  <si>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</si>
  <si>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</si>
  <si>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</si>
  <si>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</si>
  <si>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</si>
  <si>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</si>
  <si>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</si>
  <si>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</si>
  <si>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</si>
  <si>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</si>
  <si>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</si>
  <si>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</si>
  <si>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</si>
  <si>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</si>
  <si>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</si>
  <si>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</si>
  <si>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</si>
  <si>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</si>
  <si>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</si>
  <si>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</si>
  <si>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</si>
  <si>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</si>
  <si>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</si>
  <si>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</si>
  <si>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</si>
  <si>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</si>
  <si>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</si>
  <si>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</si>
  <si>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</si>
  <si>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</si>
  <si>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</si>
  <si>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</si>
  <si>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</si>
  <si>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</si>
  <si>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</si>
  <si>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</si>
  <si>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</si>
  <si>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</si>
  <si>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</si>
  <si>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</si>
  <si>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</si>
  <si>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</si>
  <si>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</si>
  <si>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</si>
  <si>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</si>
  <si>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</si>
  <si>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</si>
  <si>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</si>
  <si>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</si>
  <si>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</si>
  <si>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</si>
  <si>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</si>
  <si>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</si>
  <si>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</si>
  <si>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</si>
  <si>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</si>
  <si>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</si>
  <si>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</si>
  <si>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</si>
  <si>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</si>
  <si>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</si>
  <si>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</si>
  <si>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</si>
  <si>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</si>
  <si>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</si>
  <si>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</si>
  <si>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</si>
  <si>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</si>
  <si>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</si>
  <si>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</si>
  <si>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</si>
  <si>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</si>
  <si>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</si>
  <si>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</si>
  <si>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</si>
  <si>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</si>
  <si>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</si>
  <si>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</si>
  <si>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</si>
  <si>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</si>
  <si>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</si>
  <si>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</si>
  <si>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</si>
  <si>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</si>
  <si>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</si>
  <si>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</si>
  <si>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</si>
  <si>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</si>
  <si>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</si>
  <si>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</si>
  <si>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</si>
  <si>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</si>
  <si>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</si>
  <si>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</si>
  <si>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</si>
  <si>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</si>
  <si>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</si>
  <si>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</si>
  <si>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</si>
  <si>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</si>
  <si>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</si>
  <si>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</si>
  <si>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</si>
  <si>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</si>
  <si>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</si>
  <si>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</si>
  <si>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</si>
  <si>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</si>
  <si>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</si>
  <si>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</si>
  <si>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</si>
  <si>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</si>
  <si>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</si>
  <si>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</si>
  <si>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</si>
  <si>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</si>
  <si>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</si>
  <si>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</si>
  <si>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</si>
  <si>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</si>
  <si>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</si>
  <si>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</si>
  <si>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</si>
  <si>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</si>
  <si>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</si>
  <si>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</si>
  <si>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</si>
  <si>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</si>
  <si>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</si>
  <si>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</si>
  <si>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</si>
  <si>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</si>
  <si>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</si>
  <si>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</si>
  <si>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</si>
  <si>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</si>
  <si>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</si>
  <si>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</si>
  <si>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</si>
  <si>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</si>
  <si>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</si>
  <si>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</si>
  <si>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</si>
  <si>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</si>
  <si>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</si>
  <si>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</si>
  <si>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</si>
  <si>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</si>
  <si>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</si>
  <si>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</si>
  <si>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</si>
  <si>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</si>
  <si>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</si>
  <si>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</si>
  <si>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</si>
  <si>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</si>
  <si>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</si>
  <si>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</si>
  <si>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</si>
  <si>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</si>
  <si>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</si>
  <si>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</si>
  <si>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</si>
  <si>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</si>
  <si>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</si>
  <si>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</si>
  <si>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</si>
  <si>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</si>
  <si>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</si>
  <si>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</si>
  <si>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</si>
  <si>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</si>
  <si>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</si>
  <si>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</si>
  <si>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</si>
  <si>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</si>
  <si>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</si>
  <si>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</si>
  <si>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</si>
  <si>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</si>
  <si>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</si>
  <si>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</si>
  <si>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</si>
  <si>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</si>
  <si>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</si>
  <si>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</si>
  <si>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</si>
  <si>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</si>
  <si>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</si>
  <si>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</si>
  <si>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</si>
  <si>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</si>
  <si>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</si>
  <si>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</si>
  <si>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</si>
  <si>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</si>
  <si>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</si>
  <si>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</si>
  <si>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</si>
  <si>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</si>
  <si>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</si>
  <si>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</si>
  <si>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</si>
  <si>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</si>
  <si>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</si>
  <si>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</si>
  <si>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</si>
  <si>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</si>
  <si>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</si>
  <si>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</si>
  <si>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</si>
  <si>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</si>
  <si>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</si>
  <si>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</si>
  <si>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</si>
  <si>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</si>
  <si>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</si>
  <si>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</si>
  <si>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</si>
  <si>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</si>
  <si>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</si>
  <si>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</si>
  <si>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</si>
  <si>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</si>
  <si>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</si>
  <si>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</si>
  <si>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</si>
  <si>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</si>
  <si>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</si>
  <si>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</si>
  <si>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</si>
  <si>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</si>
  <si>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</si>
  <si>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</si>
  <si>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</si>
  <si>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</si>
  <si>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</si>
  <si>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</si>
  <si>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</si>
  <si>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</si>
  <si>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</si>
  <si>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</si>
  <si>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</si>
  <si>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</si>
  <si>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</si>
  <si>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</si>
  <si>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</si>
  <si>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</si>
  <si>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</si>
  <si>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</si>
  <si>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</si>
  <si>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</si>
  <si>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</si>
  <si>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</si>
  <si>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</si>
  <si>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</si>
  <si>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350</t>
  </si>
  <si>
    <t>098</t>
  </si>
  <si>
    <t>200</t>
  </si>
  <si>
    <t>322</t>
  </si>
  <si>
    <t>101</t>
  </si>
  <si>
    <t>194</t>
  </si>
  <si>
    <t>081</t>
  </si>
  <si>
    <t>Atender a niños y niñas menores de 5 años, o hasta su ingreso al grado de transicion, y a mujeres gestantes y en periodo de lactancia en los servicios de educacion inicial y cuidado, con el fin de promover el desarrollo integral de la primera con calidad, de conformidad con los lineamientos, las directrices y parametros establecidos por el ICBF</t>
  </si>
  <si>
    <t>Brindar atencion integral a niños y niñas entre los seis meses y menores de los cinco años de edad, con  vulnerabilidad economica y social, prioritariamente a quienes por razones de trabajo de sus padres o adulto responsable de su cuidado permanecen solos temporalmente</t>
  </si>
  <si>
    <t>Atender integralmente a la primera infancia en el marco de la estrategia de cero a siempre, de conformidad con las directrices, lineamientos y estandares estableidos por el ICBF, asi como regular las relacione entre las partes derivadas de la entrega de aportes del ICBF al contratista para que este asuma bajo su exclusiva responsabilidad dicha atencion</t>
  </si>
  <si>
    <t xml:space="preserve">Prestar servicio de atencion integral a mujeres gestantes, niñas y niños menores de 5 años o hasta el ingreso al grado transicion con estrategias y acciones pertinentes oportunas y de caalidad desde la intercultural respondiendo a las cacteristicas prorpias de los territorios y comunidades de conformidad con los manuales operativos de las  modalidades y las directices establecidas por el ICBF en armonia con las politicas de estado para el desarrollo integral de la primera infancia de cero a siempre en los servicios de modalidad propia e intercultural </t>
  </si>
  <si>
    <t>prestar servicio de atencion educacion inicial y nutricion a mujers gestantes, niños y niñas menores de 6 meses lactanntes, niños y niñas en primera infancia en el marco de la atencion integral con permanencia y calidad a traves de la modalidad propia e interculltural que permita promover la garantia de derechos la participacion y el desarrollo integral de la primera infancia de comunidades etnicas y rurales respondiendo a las caracteristicas de su territorio de conformidad con el manual operativo y directrices establecidas por el ICBF en el marco de la politica de estado para el desarrollo integral de la primera infancia de cero a siempre</t>
  </si>
  <si>
    <t>Prestar servicio de atencion educacion inicial en el marco de la atencion integral a niños y niñas menores de 5 años o hasta su ingreso al grado de trasicion de conformidad con los manuales  operativos de la modalidad y las directrices establecidas por el ICBF en armonia con llas politicas de estado para el dasarrollo integral de la primera infancia de cero a siempre en el servicio centro desarrollo infantil.</t>
  </si>
  <si>
    <t>44001262020</t>
  </si>
  <si>
    <t>Prestar el servicio de centro de desarrollo infantil CDI, de conformidad con el manual operativo de la modalidad institucional y las directrices establecidas por el ICBF, en armonia con la politica de estado para el dasarrollo integral de la primera infancia de cero a siempre</t>
  </si>
  <si>
    <t>Gloria Esmeralda Ortiz Pinto</t>
  </si>
  <si>
    <t>3006784994</t>
  </si>
  <si>
    <t>carrera 18 # 14 06</t>
  </si>
  <si>
    <t xml:space="preserve">calle 10 # 17 72 </t>
  </si>
  <si>
    <t>alei2-ojeda@hotmail.com</t>
  </si>
  <si>
    <t>2021-44-10001170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</si>
</sst>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900064149</v>
      </c>
      <c r="C20" s="5"/>
      <c r="D20" s="73"/>
      <c r="E20" s="5"/>
      <c r="F20" s="5"/>
      <c r="G20" s="5"/>
      <c r="H20" s="242"/>
      <c r="I20" s="148" t="s">
        <v>1154</v>
      </c>
      <c r="J20" s="149" t="s">
        <v>698</v>
      </c>
      <c r="K20" s="150">
        <v>9181277784</v>
      </c>
      <c r="L20" s="151">
        <v>44194</v>
      </c>
      <c r="M20" s="151">
        <v>44561</v>
      </c>
      <c r="N20" s="134">
        <f>+(M20-L20)/30</f>
        <v>12.233333333333333</v>
      </c>
      <c r="O20" s="137"/>
      <c r="U20" s="133"/>
      <c r="V20" s="105">
        <f ca="1">NOW()</f>
        <v>44194.893477893522</v>
      </c>
      <c r="W20" s="105">
        <f ca="1">NOW()</f>
        <v>44194.893477893522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HOGAR INFANTIL GENITH LUQUE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2677</v>
      </c>
      <c r="E48" s="144">
        <v>41996</v>
      </c>
      <c r="F48" s="144">
        <v>42369</v>
      </c>
      <c r="G48" s="159">
        <f>IF(AND(E48&lt;&gt;"",F48&lt;&gt;""),((F48-E48)/30),"")</f>
        <v>12.433333333333334</v>
      </c>
      <c r="H48" s="121" t="s">
        <v>2684</v>
      </c>
      <c r="I48" s="113" t="s">
        <v>1154</v>
      </c>
      <c r="J48" s="113" t="s">
        <v>704</v>
      </c>
      <c r="K48" s="122">
        <v>408110700</v>
      </c>
      <c r="L48" s="115"/>
      <c r="M48" s="116">
        <v>1</v>
      </c>
      <c r="N48" s="115" t="s">
        <v>1151</v>
      </c>
      <c r="O48" s="115" t="s">
        <v>26</v>
      </c>
      <c r="P48" s="78"/>
    </row>
    <row r="49" spans="1:16" s="6" customFormat="1" ht="24.75" customHeight="1" x14ac:dyDescent="0.25">
      <c r="A49" s="142">
        <v>2</v>
      </c>
      <c r="B49" s="121" t="s">
        <v>2665</v>
      </c>
      <c r="C49" s="112" t="s">
        <v>31</v>
      </c>
      <c r="D49" s="120" t="s">
        <v>2678</v>
      </c>
      <c r="E49" s="144">
        <v>40924</v>
      </c>
      <c r="F49" s="144">
        <v>41090</v>
      </c>
      <c r="G49" s="159">
        <f t="shared" ref="G49:G50" si="2">IF(AND(E49&lt;&gt;"",F49&lt;&gt;""),((F49-E49)/30),"")</f>
        <v>5.5333333333333332</v>
      </c>
      <c r="H49" s="121" t="s">
        <v>2685</v>
      </c>
      <c r="I49" s="113" t="s">
        <v>1154</v>
      </c>
      <c r="J49" s="113" t="s">
        <v>704</v>
      </c>
      <c r="K49" s="122">
        <v>52346171</v>
      </c>
      <c r="L49" s="115"/>
      <c r="M49" s="116">
        <v>1</v>
      </c>
      <c r="N49" s="115" t="s">
        <v>1151</v>
      </c>
      <c r="O49" s="115" t="s">
        <v>26</v>
      </c>
      <c r="P49" s="78"/>
    </row>
    <row r="50" spans="1:16" s="6" customFormat="1" ht="24.75" customHeight="1" x14ac:dyDescent="0.25">
      <c r="A50" s="142">
        <v>3</v>
      </c>
      <c r="B50" s="121" t="s">
        <v>2665</v>
      </c>
      <c r="C50" s="112" t="s">
        <v>31</v>
      </c>
      <c r="D50" s="120" t="s">
        <v>2679</v>
      </c>
      <c r="E50" s="144">
        <v>41502</v>
      </c>
      <c r="F50" s="144">
        <v>41851</v>
      </c>
      <c r="G50" s="159">
        <f t="shared" si="2"/>
        <v>11.633333333333333</v>
      </c>
      <c r="H50" s="118" t="s">
        <v>2686</v>
      </c>
      <c r="I50" s="113" t="s">
        <v>1154</v>
      </c>
      <c r="J50" s="113" t="s">
        <v>704</v>
      </c>
      <c r="K50" s="122">
        <v>387555400</v>
      </c>
      <c r="L50" s="115"/>
      <c r="M50" s="116">
        <v>1</v>
      </c>
      <c r="N50" s="115" t="s">
        <v>1151</v>
      </c>
      <c r="O50" s="115" t="s">
        <v>26</v>
      </c>
      <c r="P50" s="78"/>
    </row>
    <row r="51" spans="1:16" s="6" customFormat="1" ht="24.75" customHeight="1" outlineLevel="1" x14ac:dyDescent="0.25">
      <c r="A51" s="142">
        <v>4</v>
      </c>
      <c r="B51" s="121" t="s">
        <v>2665</v>
      </c>
      <c r="C51" s="112" t="s">
        <v>31</v>
      </c>
      <c r="D51" s="120" t="s">
        <v>2680</v>
      </c>
      <c r="E51" s="144">
        <v>43071</v>
      </c>
      <c r="F51" s="144">
        <v>43404</v>
      </c>
      <c r="G51" s="159">
        <f t="shared" ref="G51:G107" si="3">IF(AND(E51&lt;&gt;"",F51&lt;&gt;""),((F51-E51)/30),"")</f>
        <v>11.1</v>
      </c>
      <c r="H51" s="118" t="s">
        <v>2687</v>
      </c>
      <c r="I51" s="113" t="s">
        <v>1154</v>
      </c>
      <c r="J51" s="113" t="s">
        <v>708</v>
      </c>
      <c r="K51" s="122">
        <v>1752252426</v>
      </c>
      <c r="L51" s="115"/>
      <c r="M51" s="116">
        <v>1</v>
      </c>
      <c r="N51" s="115" t="s">
        <v>1151</v>
      </c>
      <c r="O51" s="115" t="s">
        <v>26</v>
      </c>
      <c r="P51" s="78"/>
    </row>
    <row r="52" spans="1:16" s="7" customFormat="1" ht="24.75" customHeight="1" outlineLevel="1" x14ac:dyDescent="0.25">
      <c r="A52" s="143">
        <v>5</v>
      </c>
      <c r="B52" s="121" t="s">
        <v>2665</v>
      </c>
      <c r="C52" s="112" t="s">
        <v>31</v>
      </c>
      <c r="D52" s="120" t="s">
        <v>2681</v>
      </c>
      <c r="E52" s="144">
        <v>42949</v>
      </c>
      <c r="F52" s="144">
        <v>43084</v>
      </c>
      <c r="G52" s="159">
        <f t="shared" si="3"/>
        <v>4.5</v>
      </c>
      <c r="H52" s="118" t="s">
        <v>2688</v>
      </c>
      <c r="I52" s="113" t="s">
        <v>1154</v>
      </c>
      <c r="J52" s="113" t="s">
        <v>708</v>
      </c>
      <c r="K52" s="122">
        <v>2601376937</v>
      </c>
      <c r="L52" s="115"/>
      <c r="M52" s="116">
        <v>1</v>
      </c>
      <c r="N52" s="115" t="s">
        <v>1151</v>
      </c>
      <c r="O52" s="115" t="s">
        <v>26</v>
      </c>
      <c r="P52" s="79"/>
    </row>
    <row r="53" spans="1:16" s="7" customFormat="1" ht="24.75" customHeight="1" outlineLevel="1" x14ac:dyDescent="0.25">
      <c r="A53" s="143">
        <v>6</v>
      </c>
      <c r="B53" s="121" t="s">
        <v>2665</v>
      </c>
      <c r="C53" s="112" t="s">
        <v>31</v>
      </c>
      <c r="D53" s="120" t="s">
        <v>2682</v>
      </c>
      <c r="E53" s="144">
        <v>43402</v>
      </c>
      <c r="F53" s="144">
        <v>43434</v>
      </c>
      <c r="G53" s="159">
        <f t="shared" si="3"/>
        <v>1.0666666666666667</v>
      </c>
      <c r="H53" s="118" t="s">
        <v>2689</v>
      </c>
      <c r="I53" s="113" t="s">
        <v>1154</v>
      </c>
      <c r="J53" s="113" t="s">
        <v>708</v>
      </c>
      <c r="K53" s="122">
        <v>253957429</v>
      </c>
      <c r="L53" s="115"/>
      <c r="M53" s="116">
        <v>1</v>
      </c>
      <c r="N53" s="115" t="s">
        <v>1151</v>
      </c>
      <c r="O53" s="115" t="s">
        <v>26</v>
      </c>
      <c r="P53" s="79"/>
    </row>
    <row r="54" spans="1:16" s="7" customFormat="1" ht="24.75" customHeight="1" outlineLevel="1" x14ac:dyDescent="0.25">
      <c r="A54" s="143">
        <v>7</v>
      </c>
      <c r="B54" s="121" t="s">
        <v>2665</v>
      </c>
      <c r="C54" s="112" t="s">
        <v>31</v>
      </c>
      <c r="D54" s="120" t="s">
        <v>2683</v>
      </c>
      <c r="E54" s="144">
        <v>43507</v>
      </c>
      <c r="F54" s="144">
        <v>43814</v>
      </c>
      <c r="G54" s="159">
        <f t="shared" si="3"/>
        <v>10.233333333333333</v>
      </c>
      <c r="H54" s="118" t="s">
        <v>2688</v>
      </c>
      <c r="I54" s="113" t="s">
        <v>1154</v>
      </c>
      <c r="J54" s="113" t="s">
        <v>708</v>
      </c>
      <c r="K54" s="117">
        <v>2840179096</v>
      </c>
      <c r="L54" s="115"/>
      <c r="M54" s="116">
        <v>1</v>
      </c>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2690</v>
      </c>
      <c r="E114" s="144">
        <v>43881</v>
      </c>
      <c r="F114" s="144">
        <v>44196</v>
      </c>
      <c r="G114" s="159">
        <f>IF(AND(E114&lt;&gt;"",F114&lt;&gt;""),((F114-E114)/30),"")</f>
        <v>10.5</v>
      </c>
      <c r="H114" s="121" t="s">
        <v>2691</v>
      </c>
      <c r="I114" s="120" t="s">
        <v>1154</v>
      </c>
      <c r="J114" s="120" t="s">
        <v>708</v>
      </c>
      <c r="K114" s="122">
        <v>7690908222</v>
      </c>
      <c r="L114" s="100">
        <f>+IF(AND(K114&gt;0,O114="Ejecución"),(K114/877802)*Tabla28[[#This Row],[% participación]],IF(AND(K114&gt;0,O114&lt;&gt;"Ejecución"),"-",""))</f>
        <v>8761.5524024780079</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2651</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367251111.36000001</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43818</v>
      </c>
      <c r="D193" s="5"/>
      <c r="E193" s="125">
        <v>4322</v>
      </c>
      <c r="F193" s="5"/>
      <c r="G193" s="5"/>
      <c r="H193" s="146" t="s">
        <v>2692</v>
      </c>
      <c r="J193" s="5"/>
      <c r="K193" s="126">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2692</v>
      </c>
      <c r="D211" s="21"/>
      <c r="G211" s="27" t="s">
        <v>2620</v>
      </c>
      <c r="H211" s="147" t="s">
        <v>2694</v>
      </c>
      <c r="J211" s="27" t="s">
        <v>2622</v>
      </c>
      <c r="K211" s="147" t="s">
        <v>2695</v>
      </c>
      <c r="L211" s="21"/>
      <c r="M211" s="21"/>
      <c r="N211" s="21"/>
      <c r="O211" s="8"/>
    </row>
    <row r="212" spans="1:15" x14ac:dyDescent="0.25">
      <c r="A212" s="9"/>
      <c r="B212" s="27" t="s">
        <v>2619</v>
      </c>
      <c r="C212" s="146" t="s">
        <v>2692</v>
      </c>
      <c r="D212" s="21"/>
      <c r="G212" s="27" t="s">
        <v>2621</v>
      </c>
      <c r="H212" s="147" t="s">
        <v>2693</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a65d333d-5b59-4810-bc94-b80d9325abbc"/>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2020-12-29T23:56:43Z</cp:lastPrinted>
  <dcterms:created xsi:type="dcterms:W3CDTF">2020-10-14T21:57:42Z</dcterms:created>
  <dcterms:modified xsi:type="dcterms:W3CDTF">2020-12-30T02:26:37Z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