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RISARALDA 2021\2021-66-100015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<sst xmlns="http://schemas.openxmlformats.org/spreadsheetml/2006/main" count="3166" uniqueCount="2696">
  <si>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</si>
  <si>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</si>
  <si>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</si>
  <si>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</si>
  <si>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</si>
  <si>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</si>
  <si>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</si>
  <si>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</si>
  <si>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</si>
  <si>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</si>
  <si>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</si>
  <si>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</si>
  <si>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</si>
  <si>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</si>
  <si>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</si>
  <si>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</si>
  <si>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</si>
  <si>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</si>
  <si>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</si>
  <si>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</si>
  <si>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</si>
  <si>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</si>
  <si>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</si>
  <si>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</si>
  <si>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</si>
  <si>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</si>
  <si>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</si>
  <si>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</si>
  <si>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</si>
  <si>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</si>
  <si>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</si>
  <si>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</si>
  <si>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</si>
  <si>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</si>
  <si>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</si>
  <si>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</si>
  <si>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</si>
  <si>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</si>
  <si>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</si>
  <si>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</si>
  <si>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</si>
  <si>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</si>
  <si>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</si>
  <si>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</si>
  <si>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</si>
  <si>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</si>
  <si>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</si>
  <si>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</si>
  <si>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</si>
  <si>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</si>
  <si>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</si>
  <si>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</si>
  <si>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</si>
  <si>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</si>
  <si>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</si>
  <si>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</si>
  <si>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</si>
  <si>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</si>
  <si>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</si>
  <si>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</si>
  <si>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</si>
  <si>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</si>
  <si>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</si>
  <si>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</si>
  <si>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</si>
  <si>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</si>
  <si>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</si>
  <si>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</si>
  <si>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</si>
  <si>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</si>
  <si>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</si>
  <si>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</si>
  <si>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</si>
  <si>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</si>
  <si>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</si>
  <si>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</si>
  <si>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</si>
  <si>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</si>
  <si>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</si>
  <si>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</si>
  <si>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</si>
  <si>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</si>
  <si>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</si>
  <si>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</si>
  <si>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</si>
  <si>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</si>
  <si>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</si>
  <si>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</si>
  <si>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</si>
  <si>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</si>
  <si>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</si>
  <si>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</si>
  <si>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</si>
  <si>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</si>
  <si>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</si>
  <si>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</si>
  <si>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</si>
  <si>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</si>
  <si>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</si>
  <si>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</si>
  <si>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</si>
  <si>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</si>
  <si>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</si>
  <si>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</si>
  <si>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</si>
  <si>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</si>
  <si>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</si>
  <si>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</si>
  <si>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</si>
  <si>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</si>
  <si>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</si>
  <si>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</si>
  <si>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</si>
  <si>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</si>
  <si>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</si>
  <si>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</si>
  <si>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</si>
  <si>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</si>
  <si>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</si>
  <si>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</si>
  <si>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</si>
  <si>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</si>
  <si>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</si>
  <si>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</si>
  <si>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</si>
  <si>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</si>
  <si>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</si>
  <si>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</si>
  <si>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</si>
  <si>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</si>
  <si>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</si>
  <si>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</si>
  <si>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</si>
  <si>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</si>
  <si>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</si>
  <si>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</si>
  <si>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</si>
  <si>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</si>
  <si>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</si>
  <si>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</si>
  <si>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</si>
  <si>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</si>
  <si>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</si>
  <si>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</si>
  <si>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</si>
  <si>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</si>
  <si>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</si>
  <si>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</si>
  <si>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</si>
  <si>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</si>
  <si>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</si>
  <si>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</si>
  <si>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</si>
  <si>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</si>
  <si>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</si>
  <si>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</si>
  <si>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</si>
  <si>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</si>
  <si>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</si>
  <si>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</si>
  <si>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</si>
  <si>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</si>
  <si>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</si>
  <si>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</si>
  <si>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</si>
  <si>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</si>
  <si>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</si>
  <si>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</si>
  <si>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</si>
  <si>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</si>
  <si>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</si>
  <si>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</si>
  <si>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</si>
  <si>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</si>
  <si>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</si>
  <si>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</si>
  <si>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</si>
  <si>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</si>
  <si>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</si>
  <si>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</si>
  <si>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</si>
  <si>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</si>
  <si>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</si>
  <si>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</si>
  <si>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</si>
  <si>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</si>
  <si>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</si>
  <si>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</si>
  <si>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</si>
  <si>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</si>
  <si>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</si>
  <si>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</si>
  <si>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</si>
  <si>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</si>
  <si>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</si>
  <si>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</si>
  <si>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</si>
  <si>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</si>
  <si>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</si>
  <si>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</si>
  <si>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</si>
  <si>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</si>
  <si>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</si>
  <si>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</si>
  <si>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</si>
  <si>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</si>
  <si>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</si>
  <si>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</si>
  <si>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</si>
  <si>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</si>
  <si>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</si>
  <si>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</si>
  <si>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</si>
  <si>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</si>
  <si>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</si>
  <si>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</si>
  <si>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</si>
  <si>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</si>
  <si>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</si>
  <si>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</si>
  <si>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</si>
  <si>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</si>
  <si>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</si>
  <si>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</si>
  <si>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</si>
  <si>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</si>
  <si>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</si>
  <si>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</si>
  <si>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</si>
  <si>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</si>
  <si>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</si>
  <si>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</si>
  <si>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</si>
  <si>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</si>
  <si>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</si>
  <si>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</si>
  <si>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</si>
  <si>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</si>
  <si>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</si>
  <si>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</si>
  <si>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</si>
  <si>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</si>
  <si>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</si>
  <si>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</si>
  <si>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</si>
  <si>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</si>
  <si>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</si>
  <si>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</si>
  <si>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</si>
  <si>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</si>
  <si>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</si>
  <si>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</si>
  <si>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</si>
  <si>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</si>
  <si>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</si>
  <si>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</si>
  <si>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</si>
  <si>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</si>
  <si>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</si>
  <si>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</si>
  <si>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</si>
  <si>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</si>
  <si>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</si>
  <si>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</si>
  <si>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</si>
  <si>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</si>
  <si>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</si>
  <si>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</si>
  <si>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</si>
  <si>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</si>
  <si>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</si>
  <si>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</si>
  <si>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</si>
  <si>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</si>
  <si>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</si>
  <si>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</si>
  <si>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</si>
  <si>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</si>
  <si>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</si>
  <si>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</si>
  <si>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</si>
  <si>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</si>
  <si>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</si>
  <si>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</si>
  <si>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</si>
  <si>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</si>
  <si>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</si>
  <si>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</si>
  <si>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</si>
  <si>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</si>
  <si>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</si>
  <si>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</si>
  <si>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</si>
  <si>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</si>
  <si>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</si>
  <si>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</si>
  <si>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</si>
  <si>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</si>
  <si>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</si>
  <si>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</si>
  <si>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</si>
  <si>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</si>
  <si>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</si>
  <si>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</si>
  <si>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</si>
  <si>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</si>
  <si>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</si>
  <si>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</si>
  <si>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</si>
  <si>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</si>
  <si>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</si>
  <si>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</si>
  <si>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</si>
  <si>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</si>
  <si>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</si>
  <si>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</si>
  <si>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</si>
  <si>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</si>
  <si>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</si>
  <si>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</si>
  <si>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</si>
  <si>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</si>
  <si>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</si>
  <si>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</si>
  <si>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</si>
  <si>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</si>
  <si>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</si>
  <si>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</si>
  <si>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</si>
  <si>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</si>
  <si>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</si>
  <si>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</si>
  <si>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</si>
  <si>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</si>
  <si>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</si>
  <si>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</si>
  <si>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</si>
  <si>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</si>
  <si>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</si>
  <si>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</si>
  <si>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</si>
  <si>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</si>
  <si>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</si>
  <si>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</si>
  <si>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</si>
  <si>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</si>
  <si>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</si>
  <si>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</si>
  <si>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</si>
  <si>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</si>
  <si>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</si>
  <si>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</si>
  <si>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</si>
  <si>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</si>
  <si>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</si>
  <si>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</si>
  <si>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</si>
  <si>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</si>
  <si>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</si>
  <si>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</si>
  <si>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</si>
  <si>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</si>
  <si>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</si>
  <si>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</si>
  <si>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</si>
  <si>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</si>
  <si>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</si>
  <si>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</si>
  <si>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</si>
  <si>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</si>
  <si>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</si>
  <si>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</si>
  <si>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</si>
  <si>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</si>
  <si>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</si>
  <si>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</si>
  <si>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</si>
  <si>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</si>
  <si>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</si>
  <si>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</si>
  <si>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</si>
  <si>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</si>
  <si>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</si>
  <si>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</si>
  <si>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</si>
  <si>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</si>
  <si>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</si>
  <si>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</si>
  <si>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</si>
  <si>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</si>
  <si>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</si>
  <si>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</si>
  <si>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</si>
  <si>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</si>
  <si>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</si>
  <si>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</si>
  <si>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</si>
  <si>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</si>
  <si>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</si>
  <si>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</si>
  <si>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</si>
  <si>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</si>
  <si>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</si>
  <si>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</si>
  <si>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</si>
  <si>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</si>
  <si>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</si>
  <si>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</si>
  <si>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</si>
  <si>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</si>
  <si>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</si>
  <si>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</si>
  <si>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</si>
  <si>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</si>
  <si>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</si>
  <si>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</si>
  <si>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</si>
  <si>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</si>
  <si>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</si>
  <si>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</si>
  <si>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</si>
  <si>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</si>
  <si>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</si>
  <si>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</si>
  <si>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</si>
  <si>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</si>
  <si>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</si>
  <si>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</si>
  <si>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</si>
  <si>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</si>
  <si>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</si>
  <si>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</si>
  <si>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</si>
  <si>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</si>
  <si>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</si>
  <si>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</si>
  <si>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</si>
  <si>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</si>
  <si>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</si>
  <si>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</si>
  <si>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</si>
  <si>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</si>
  <si>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</si>
  <si>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</si>
  <si>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</si>
  <si>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</si>
  <si>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</si>
  <si>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</si>
  <si>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</si>
  <si>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</si>
  <si>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</si>
  <si>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</si>
  <si>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</si>
  <si>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</si>
  <si>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</si>
  <si>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</si>
  <si>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</si>
  <si>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</si>
  <si>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</si>
  <si>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</si>
  <si>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</si>
  <si>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</si>
  <si>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</si>
  <si>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</si>
  <si>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</si>
  <si>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</si>
  <si>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</si>
  <si>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</si>
  <si>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</si>
  <si>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</si>
  <si>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</si>
  <si>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</si>
  <si>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</si>
  <si>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</si>
  <si>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</si>
  <si>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</si>
  <si>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</si>
  <si>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</si>
  <si>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</si>
  <si>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</si>
  <si>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</si>
  <si>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</si>
  <si>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</si>
  <si>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</si>
  <si>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</si>
  <si>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</si>
  <si>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</si>
  <si>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</si>
  <si>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</si>
  <si>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</si>
  <si>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</si>
  <si>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</si>
  <si>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</si>
  <si>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</si>
  <si>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</si>
  <si>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</si>
  <si>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</si>
  <si>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</si>
  <si>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</si>
  <si>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</si>
  <si>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</si>
  <si>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</si>
  <si>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</si>
  <si>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</si>
  <si>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</si>
  <si>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</si>
  <si>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</si>
  <si>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</si>
  <si>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</si>
  <si>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</si>
  <si>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</si>
  <si>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</si>
  <si>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</si>
  <si>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</si>
  <si>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</si>
  <si>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</si>
  <si>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</si>
  <si>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</si>
  <si>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</si>
  <si>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</si>
  <si>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</si>
  <si>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</si>
  <si>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</si>
  <si>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</si>
  <si>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</si>
  <si>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</si>
  <si>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</si>
  <si>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</si>
  <si>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</si>
  <si>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</si>
  <si>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</si>
  <si>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</si>
  <si>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</si>
  <si>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</si>
  <si>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</si>
  <si>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</si>
  <si>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</si>
  <si>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</si>
  <si>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</si>
  <si>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</si>
  <si>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</si>
  <si>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</si>
  <si>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</si>
  <si>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</si>
  <si>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</si>
  <si>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</si>
  <si>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</si>
  <si>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</si>
  <si>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</si>
  <si>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</si>
  <si>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</si>
  <si>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</si>
  <si>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</si>
  <si>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</si>
  <si>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</si>
  <si>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</si>
  <si>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</si>
  <si>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</si>
  <si>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</si>
  <si>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</si>
  <si>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</si>
  <si>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</si>
  <si>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</si>
  <si>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</si>
  <si>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</si>
  <si>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</si>
  <si>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</si>
  <si>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</si>
  <si>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</si>
  <si>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</si>
  <si>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</si>
  <si>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</si>
  <si>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</si>
  <si>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</si>
  <si>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</si>
  <si>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</si>
  <si>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</si>
  <si>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</si>
  <si>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</si>
  <si>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</si>
  <si>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</si>
  <si>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</si>
  <si>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</si>
  <si>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</si>
  <si>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</si>
  <si>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</si>
  <si>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</si>
  <si>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</si>
  <si>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</si>
  <si>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</si>
  <si>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</si>
  <si>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</si>
  <si>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</si>
  <si>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</si>
  <si>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</si>
  <si>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</si>
  <si>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</si>
  <si>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</si>
  <si>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</si>
  <si>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</si>
  <si>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</si>
  <si>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</si>
  <si>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</si>
  <si>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</si>
  <si>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</si>
  <si>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</si>
  <si>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</si>
  <si>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</si>
  <si>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</si>
  <si>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</si>
  <si>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</si>
  <si>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</si>
  <si>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</si>
  <si>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</si>
  <si>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</si>
  <si>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</si>
  <si>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</si>
  <si>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</si>
  <si>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</si>
  <si>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</si>
  <si>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</si>
  <si>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</si>
  <si>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</si>
  <si>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</si>
  <si>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</si>
  <si>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</si>
  <si>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</si>
  <si>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</si>
  <si>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</si>
  <si>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</si>
  <si>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</si>
  <si>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</si>
  <si>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</si>
  <si>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</si>
  <si>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</si>
  <si>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</si>
  <si>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</si>
  <si>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</si>
  <si>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</si>
  <si>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</si>
  <si>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</si>
  <si>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</si>
  <si>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</si>
  <si>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</si>
  <si>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</si>
  <si>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</si>
  <si>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</si>
  <si>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</si>
  <si>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</si>
  <si>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</si>
  <si>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</si>
  <si>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</si>
  <si>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</si>
  <si>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</si>
  <si>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</si>
  <si>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</si>
  <si>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</si>
  <si>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</si>
  <si>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</si>
  <si>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</si>
  <si>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</si>
  <si>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</si>
  <si>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</si>
  <si>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</si>
  <si>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</si>
  <si>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</si>
  <si>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</si>
  <si>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</si>
  <si>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</si>
  <si>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</si>
  <si>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</si>
  <si>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</si>
  <si>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</si>
  <si>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</si>
  <si>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</si>
  <si>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</si>
  <si>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</si>
  <si>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</si>
  <si>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</si>
  <si>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</si>
  <si>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</si>
  <si>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</si>
  <si>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</si>
  <si>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</si>
  <si>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</si>
  <si>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</si>
  <si>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</si>
  <si>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</si>
  <si>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</si>
  <si>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</si>
  <si>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</si>
  <si>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</si>
  <si>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</si>
  <si>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</si>
  <si>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</si>
  <si>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</si>
  <si>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</si>
  <si>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</si>
  <si>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</si>
  <si>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</si>
  <si>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</si>
  <si>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</si>
  <si>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</si>
  <si>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</si>
  <si>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</si>
  <si>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</si>
  <si>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</si>
  <si>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</si>
  <si>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</si>
  <si>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</si>
  <si>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</si>
  <si>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</si>
  <si>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</si>
  <si>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</si>
  <si>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</si>
  <si>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</si>
  <si>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</si>
  <si>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</si>
  <si>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</si>
  <si>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</si>
  <si>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</si>
  <si>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</si>
  <si>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</si>
  <si>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</si>
  <si>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</si>
  <si>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</si>
  <si>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</si>
  <si>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</si>
  <si>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</si>
  <si>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</si>
  <si>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</si>
  <si>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</si>
  <si>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</si>
  <si>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</si>
  <si>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</si>
  <si>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</si>
  <si>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</si>
  <si>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</si>
  <si>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</si>
  <si>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</si>
  <si>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</si>
  <si>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</si>
  <si>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</si>
  <si>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</si>
  <si>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</si>
  <si>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</si>
  <si>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</si>
  <si>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</si>
  <si>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</si>
  <si>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</si>
  <si>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</si>
  <si>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</si>
  <si>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</si>
  <si>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</si>
  <si>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</si>
  <si>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</si>
  <si>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</si>
  <si>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</si>
  <si>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</si>
  <si>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</si>
  <si>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</si>
  <si>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</si>
  <si>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</si>
  <si>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</si>
  <si>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</si>
  <si>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</si>
  <si>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</si>
  <si>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</si>
  <si>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</si>
  <si>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</si>
  <si>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</si>
  <si>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</si>
  <si>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</si>
  <si>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</si>
  <si>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</si>
  <si>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</si>
  <si>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</si>
  <si>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</si>
  <si>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</si>
  <si>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</si>
  <si>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</si>
  <si>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</si>
  <si>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</si>
  <si>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</si>
  <si>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</si>
  <si>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</si>
  <si>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</si>
  <si>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</si>
  <si>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</si>
  <si>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</si>
  <si>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</si>
  <si>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</si>
  <si>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</si>
  <si>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</si>
  <si>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</si>
  <si>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</si>
  <si>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</si>
  <si>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</si>
  <si>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</si>
  <si>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</si>
  <si>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</si>
  <si>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</si>
  <si>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</si>
  <si>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</si>
  <si>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</si>
  <si>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</si>
  <si>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</si>
  <si>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</si>
  <si>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</si>
  <si>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</si>
  <si>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</si>
  <si>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</si>
  <si>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</si>
  <si>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</si>
  <si>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</si>
  <si>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</si>
  <si>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</si>
  <si>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</si>
  <si>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</si>
  <si>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</si>
  <si>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</si>
  <si>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</si>
  <si>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</si>
  <si>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</si>
  <si>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</si>
  <si>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</si>
  <si>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</si>
  <si>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</si>
  <si>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</si>
  <si>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</si>
  <si>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</si>
  <si>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</si>
  <si>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</si>
  <si>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</si>
  <si>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</si>
  <si>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</si>
  <si>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</si>
  <si>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</si>
  <si>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</si>
  <si>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</si>
  <si>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</si>
  <si>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</si>
  <si>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</si>
  <si>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</si>
  <si>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</si>
  <si>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</si>
  <si>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</si>
  <si>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</si>
  <si>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</si>
  <si>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</si>
  <si>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</si>
  <si>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</si>
  <si>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</si>
  <si>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</si>
  <si>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</si>
  <si>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</si>
  <si>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</si>
  <si>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</si>
  <si>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</si>
  <si>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</si>
  <si>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</si>
  <si>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</si>
  <si>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</si>
  <si>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</si>
  <si>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</si>
  <si>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</si>
  <si>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</si>
  <si>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</si>
  <si>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</si>
  <si>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</si>
  <si>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</si>
  <si>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</si>
  <si>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</si>
  <si>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</si>
  <si>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</si>
  <si>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</si>
  <si>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</si>
  <si>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</si>
  <si>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</si>
  <si>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</si>
  <si>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</si>
  <si>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</si>
  <si>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</si>
  <si>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</si>
  <si>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</si>
  <si>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</si>
  <si>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</si>
  <si>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</si>
  <si>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</si>
  <si>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</si>
  <si>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</si>
  <si>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</si>
  <si>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</si>
  <si>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</si>
  <si>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</si>
  <si>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</si>
  <si>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</si>
  <si>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</si>
  <si>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</si>
  <si>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</si>
  <si>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</si>
  <si>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</si>
  <si>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</si>
  <si>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</si>
  <si>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</si>
  <si>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</si>
  <si>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</si>
  <si>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</si>
  <si>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</si>
  <si>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</si>
  <si>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</si>
  <si>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</si>
  <si>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</si>
  <si>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</si>
  <si>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</si>
  <si>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</si>
  <si>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</si>
  <si>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</si>
  <si>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</si>
  <si>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</si>
  <si>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</si>
  <si>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</si>
  <si>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</si>
  <si>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</si>
  <si>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</si>
  <si>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</si>
  <si>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</si>
  <si>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</si>
  <si>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</si>
  <si>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</si>
  <si>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</si>
  <si>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</si>
  <si>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</si>
  <si>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</si>
  <si>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</si>
  <si>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</si>
  <si>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</si>
  <si>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</si>
  <si>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</si>
  <si>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</si>
  <si>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</si>
  <si>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</si>
  <si>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</si>
  <si>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</si>
  <si>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</si>
  <si>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</si>
  <si>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</si>
  <si>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</si>
  <si>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</si>
  <si>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</si>
  <si>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</si>
  <si>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</si>
  <si>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</si>
  <si>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</si>
  <si>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</si>
  <si>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</si>
  <si>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</si>
  <si>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</si>
  <si>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</si>
  <si>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</si>
  <si>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</si>
  <si>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</si>
  <si>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</si>
  <si>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</si>
  <si>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</si>
  <si>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</si>
  <si>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</si>
  <si>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</si>
  <si>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</si>
  <si>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</si>
  <si>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</si>
  <si>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</si>
  <si>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</si>
  <si>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</si>
  <si>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</si>
  <si>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</si>
  <si>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</si>
  <si>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</si>
  <si>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</si>
  <si>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</si>
  <si>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</si>
  <si>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</si>
  <si>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</si>
  <si>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</si>
  <si>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</si>
  <si>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</si>
  <si>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</si>
  <si>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</si>
  <si>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</si>
  <si>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</si>
  <si>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</si>
  <si>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</si>
  <si>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</si>
  <si>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</si>
  <si>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</si>
  <si>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</si>
  <si>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</si>
  <si>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</si>
  <si>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</si>
  <si>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</si>
  <si>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</si>
  <si>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</si>
  <si>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</si>
  <si>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</si>
  <si>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</si>
  <si>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</si>
  <si>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</si>
  <si>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</si>
  <si>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</si>
  <si>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</si>
  <si>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</si>
  <si>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</si>
  <si>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</si>
  <si>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</si>
  <si>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</si>
  <si>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</si>
  <si>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</si>
  <si>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</si>
  <si>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</si>
  <si>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</si>
  <si>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</si>
  <si>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</si>
  <si>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</si>
  <si>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</si>
  <si>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</si>
  <si>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</si>
  <si>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</si>
  <si>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</si>
  <si>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</si>
  <si>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</si>
  <si>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</si>
  <si>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</si>
  <si>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</si>
  <si>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</si>
  <si>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</si>
  <si>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</si>
  <si>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</si>
  <si>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</si>
  <si>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</si>
  <si>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</si>
  <si>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</si>
  <si>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</si>
  <si>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</si>
  <si>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</si>
  <si>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</si>
  <si>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</si>
  <si>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</si>
  <si>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</si>
  <si>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</si>
  <si>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</si>
  <si>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</si>
  <si>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</si>
  <si>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</si>
  <si>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</si>
  <si>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</si>
  <si>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</si>
  <si>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</si>
  <si>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</si>
  <si>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</si>
  <si>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</si>
  <si>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</si>
  <si>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</si>
  <si>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</si>
  <si>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</si>
  <si>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</si>
  <si>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</si>
  <si>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</si>
  <si>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</si>
  <si>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</si>
  <si>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</si>
  <si>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</si>
  <si>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</si>
  <si>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</si>
  <si>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</si>
  <si>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</si>
  <si>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</si>
  <si>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</si>
  <si>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</si>
  <si>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</si>
  <si>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</si>
  <si>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</si>
  <si>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</si>
  <si>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</si>
  <si>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</si>
  <si>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</si>
  <si>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</si>
  <si>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</si>
  <si>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</si>
  <si>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</si>
  <si>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</si>
  <si>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</si>
  <si>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</si>
  <si>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</si>
  <si>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</si>
  <si>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</si>
  <si>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</si>
  <si>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</si>
  <si>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</si>
  <si>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</si>
  <si>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</si>
  <si>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</si>
  <si>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</si>
  <si>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</si>
  <si>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</si>
  <si>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</si>
  <si>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</si>
  <si>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</si>
  <si>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</si>
  <si>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</si>
  <si>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</si>
  <si>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</si>
  <si>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</si>
  <si>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</si>
  <si>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</si>
  <si>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</si>
  <si>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</si>
  <si>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</si>
  <si>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</si>
  <si>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</si>
  <si>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</si>
  <si>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</si>
  <si>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</si>
  <si>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</si>
  <si>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</si>
  <si>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</si>
  <si>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</si>
  <si>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</si>
  <si>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</si>
  <si>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</si>
  <si>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</si>
  <si>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</si>
  <si>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</si>
  <si>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</si>
  <si>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</si>
  <si>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</si>
  <si>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</si>
  <si>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</si>
  <si>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</si>
  <si>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</si>
  <si>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</si>
  <si>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</si>
  <si>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</si>
  <si>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</si>
  <si>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</si>
  <si>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</si>
  <si>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</si>
  <si>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</si>
  <si>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</si>
  <si>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</si>
  <si>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</si>
  <si>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</si>
  <si>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</si>
  <si>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</si>
  <si>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</si>
  <si>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</si>
  <si>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</si>
  <si>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</si>
  <si>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</si>
  <si>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</si>
  <si>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</si>
  <si>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</si>
  <si>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</si>
  <si>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</si>
  <si>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</si>
  <si>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</si>
  <si>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</si>
  <si>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</si>
  <si>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</si>
  <si>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</si>
  <si>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</si>
  <si>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</si>
  <si>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</si>
  <si>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</si>
  <si>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</si>
  <si>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</si>
  <si>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</si>
  <si>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</si>
  <si>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</si>
  <si>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</si>
  <si>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</si>
  <si>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</si>
  <si>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</si>
  <si>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</si>
  <si>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</si>
  <si>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</si>
  <si>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</si>
  <si>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</si>
  <si>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</si>
  <si>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</si>
  <si>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</si>
  <si>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</si>
  <si>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</si>
  <si>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</si>
  <si>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</si>
  <si>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</si>
  <si>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</si>
  <si>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</si>
  <si>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</si>
  <si>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</si>
  <si>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</si>
  <si>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</si>
  <si>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</si>
  <si>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</si>
  <si>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</si>
  <si>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</si>
  <si>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</si>
  <si>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</si>
  <si>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</si>
  <si>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</si>
  <si>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</si>
  <si>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</si>
  <si>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</si>
  <si>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</si>
  <si>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</si>
  <si>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</si>
  <si>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</si>
  <si>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</si>
  <si>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</si>
  <si>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</si>
  <si>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</si>
  <si>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</si>
  <si>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</si>
  <si>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</si>
  <si>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</si>
  <si>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</si>
  <si>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</si>
  <si>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</si>
  <si>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</si>
  <si>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</si>
  <si>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</si>
  <si>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</si>
  <si>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</si>
  <si>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</si>
  <si>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</si>
  <si>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</si>
  <si>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</si>
  <si>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</si>
  <si>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</si>
  <si>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</si>
  <si>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</si>
  <si>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</si>
  <si>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</si>
  <si>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</si>
  <si>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</si>
  <si>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</si>
  <si>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</si>
  <si>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</si>
  <si>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</si>
  <si>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</si>
  <si>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</si>
  <si>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</si>
  <si>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</si>
  <si>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</si>
  <si>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</si>
  <si>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</si>
  <si>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</si>
  <si>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</si>
  <si>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</si>
  <si>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</si>
  <si>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</si>
  <si>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</si>
  <si>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</si>
  <si>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</si>
  <si>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</si>
  <si>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</si>
  <si>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</si>
  <si>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</si>
  <si>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</si>
  <si>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</si>
  <si>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</si>
  <si>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</si>
  <si>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</si>
  <si>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</si>
  <si>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</si>
  <si>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</si>
  <si>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</si>
  <si>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</si>
  <si>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</si>
  <si>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</si>
  <si>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</si>
  <si>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</si>
  <si>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</si>
  <si>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</si>
  <si>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</si>
  <si>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</si>
  <si>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</si>
  <si>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</si>
  <si>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</si>
  <si>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</si>
  <si>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</si>
  <si>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</si>
  <si>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</si>
  <si>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</si>
  <si>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</si>
  <si>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</si>
  <si>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</si>
  <si>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</si>
  <si>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</si>
  <si>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</si>
  <si>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</si>
  <si>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</si>
  <si>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</si>
  <si>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</si>
  <si>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</si>
  <si>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</si>
  <si>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</si>
  <si>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</si>
  <si>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</si>
  <si>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</si>
  <si>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</si>
  <si>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</si>
  <si>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</si>
  <si>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</si>
  <si>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</si>
  <si>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</si>
  <si>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</si>
  <si>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</si>
  <si>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</si>
  <si>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</si>
  <si>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</si>
  <si>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</si>
  <si>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</si>
  <si>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</si>
  <si>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</si>
  <si>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</si>
  <si>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</si>
  <si>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</si>
  <si>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</si>
  <si>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</si>
  <si>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</si>
  <si>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</si>
  <si>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</si>
  <si>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</si>
  <si>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</si>
  <si>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</si>
  <si>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</si>
  <si>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</si>
  <si>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</si>
  <si>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</si>
  <si>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</si>
  <si>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</si>
  <si>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</si>
  <si>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</si>
  <si>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</si>
  <si>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</si>
  <si>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</si>
  <si>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</si>
  <si>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</si>
  <si>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</si>
  <si>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</si>
  <si>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</si>
  <si>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</si>
  <si>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</si>
  <si>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</si>
  <si>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</si>
  <si>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</si>
  <si>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</si>
  <si>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</si>
  <si>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</si>
  <si>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</si>
  <si>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</si>
  <si>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</si>
  <si>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</si>
  <si>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</si>
  <si>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</si>
  <si>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</si>
  <si>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</si>
  <si>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</si>
  <si>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</si>
  <si>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</si>
  <si>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</si>
  <si>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</si>
  <si>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</si>
  <si>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</si>
  <si>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</si>
  <si>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</si>
  <si>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</si>
  <si>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</si>
  <si>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</si>
  <si>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</si>
  <si>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</si>
  <si>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</si>
  <si>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</si>
  <si>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</si>
  <si>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</si>
  <si>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</si>
  <si>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</si>
  <si>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</si>
  <si>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</si>
  <si>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</si>
  <si>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</si>
  <si>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</si>
  <si>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</si>
  <si>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</si>
  <si>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</si>
  <si>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</si>
  <si>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</si>
  <si>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</si>
  <si>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</si>
  <si>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</si>
  <si>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</si>
  <si>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</si>
  <si>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</si>
  <si>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</si>
  <si>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</si>
  <si>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</si>
  <si>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</si>
  <si>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</si>
  <si>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</si>
  <si>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</si>
  <si>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</si>
  <si>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</si>
  <si>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</si>
  <si>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</si>
  <si>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</si>
  <si>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</si>
  <si>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</si>
  <si>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</si>
  <si>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</si>
  <si>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</si>
  <si>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</si>
  <si>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</si>
  <si>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</si>
  <si>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</si>
  <si>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</si>
  <si>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</si>
  <si>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</si>
  <si>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</si>
  <si>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</si>
  <si>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</si>
  <si>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</si>
  <si>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</si>
  <si>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</si>
  <si>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</si>
  <si>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</si>
  <si>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</si>
  <si>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</si>
  <si>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</si>
  <si>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</si>
  <si>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</si>
  <si>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</si>
  <si>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</si>
  <si>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</si>
  <si>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</si>
  <si>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</si>
  <si>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</si>
  <si>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</si>
  <si>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</si>
  <si>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</si>
  <si>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</si>
  <si>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</si>
  <si>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</si>
  <si>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</si>
  <si>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</si>
  <si>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</si>
  <si>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</si>
  <si>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</si>
  <si>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</si>
  <si>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</si>
  <si>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</si>
  <si>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</si>
  <si>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</si>
  <si>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</si>
  <si>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</si>
  <si>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</si>
  <si>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</si>
  <si>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</si>
  <si>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</si>
  <si>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</si>
  <si>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</si>
  <si>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</si>
  <si>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</si>
  <si>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</si>
  <si>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</si>
  <si>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</si>
  <si>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</si>
  <si>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</si>
  <si>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</si>
  <si>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</si>
  <si>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</si>
  <si>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</si>
  <si>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</si>
  <si>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</si>
  <si>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</si>
  <si>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</si>
  <si>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</si>
  <si>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</si>
  <si>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</si>
  <si>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</si>
  <si>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</si>
  <si>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</si>
  <si>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</si>
  <si>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</si>
  <si>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</si>
  <si>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</si>
  <si>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</si>
  <si>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</si>
  <si>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</si>
  <si>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</si>
  <si>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</si>
  <si>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</si>
  <si>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</si>
  <si>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</si>
  <si>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</si>
  <si>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</si>
  <si>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</si>
  <si>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</si>
  <si>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</si>
  <si>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</si>
  <si>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</si>
  <si>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</si>
  <si>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</si>
  <si>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</si>
  <si>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</si>
  <si>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</si>
  <si>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</si>
  <si>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</si>
  <si>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</si>
  <si>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</si>
  <si>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</si>
  <si>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</si>
  <si>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</si>
  <si>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</si>
  <si>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</si>
  <si>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</si>
  <si>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</si>
  <si>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</si>
  <si>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</si>
  <si>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</si>
  <si>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</si>
  <si>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</si>
  <si>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</si>
  <si>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</si>
  <si>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</si>
  <si>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</si>
  <si>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</si>
  <si>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</si>
  <si>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</si>
  <si>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</si>
  <si>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</si>
  <si>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</si>
  <si>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</si>
  <si>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</si>
  <si>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</si>
  <si>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</si>
  <si>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</si>
  <si>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</si>
  <si>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</si>
  <si>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</si>
  <si>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</si>
  <si>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</si>
  <si>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</si>
  <si>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</si>
  <si>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</si>
  <si>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</si>
  <si>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</si>
  <si>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</si>
  <si>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</si>
  <si>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</si>
  <si>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</si>
  <si>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</si>
  <si>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</si>
  <si>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</si>
  <si>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</si>
  <si>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</si>
  <si>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</si>
  <si>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</si>
  <si>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</si>
  <si>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</si>
  <si>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</si>
  <si>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</si>
  <si>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</si>
  <si>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</si>
  <si>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</si>
  <si>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</si>
  <si>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</si>
  <si>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</si>
  <si>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</si>
  <si>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</si>
  <si>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</si>
  <si>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</si>
  <si>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</si>
  <si>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</si>
  <si>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</si>
  <si>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</si>
  <si>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</si>
  <si>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</si>
  <si>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</si>
  <si>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</si>
  <si>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</si>
  <si>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</si>
  <si>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</si>
  <si>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</si>
  <si>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</si>
  <si>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</si>
  <si>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</si>
  <si>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</si>
  <si>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</si>
  <si>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</si>
  <si>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</si>
  <si>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</si>
  <si>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</si>
  <si>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</si>
  <si>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</si>
  <si>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</si>
  <si>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</si>
  <si>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</si>
  <si>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</si>
  <si>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</si>
  <si>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</si>
  <si>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</si>
  <si>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</si>
  <si>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</si>
  <si>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</si>
  <si>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</si>
  <si>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</si>
  <si>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</si>
  <si>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</si>
  <si>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</si>
  <si>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</si>
  <si>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</si>
  <si>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</si>
  <si>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</si>
  <si>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</si>
  <si>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</si>
  <si>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</si>
  <si>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</si>
  <si>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</si>
  <si>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</si>
  <si>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</si>
  <si>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</si>
  <si>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</si>
  <si>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</si>
  <si>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</si>
  <si>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</si>
  <si>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</si>
  <si>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</si>
  <si>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</si>
  <si>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</si>
  <si>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</si>
  <si>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</si>
  <si>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</si>
  <si>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</si>
  <si>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</si>
  <si>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</si>
  <si>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</si>
  <si>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</si>
  <si>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</si>
  <si>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</si>
  <si>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</si>
  <si>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</si>
  <si>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</si>
  <si>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</si>
  <si>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</si>
  <si>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</si>
  <si>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</si>
  <si>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</si>
  <si>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</si>
  <si>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</si>
  <si>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</si>
  <si>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</si>
  <si>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</si>
  <si>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</si>
  <si>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</si>
  <si>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</si>
  <si>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</si>
  <si>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</si>
  <si>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</si>
  <si>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</si>
  <si>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</si>
  <si>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</si>
  <si>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</si>
  <si>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</si>
  <si>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</si>
  <si>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</si>
  <si>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</si>
  <si>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</si>
  <si>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</si>
  <si>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</si>
  <si>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</si>
  <si>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</si>
  <si>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</si>
  <si>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</si>
  <si>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</si>
  <si>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</si>
  <si>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</si>
  <si>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</si>
  <si>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</si>
  <si>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</si>
  <si>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</si>
  <si>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</si>
  <si>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</si>
  <si>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</si>
  <si>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</si>
  <si>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</si>
  <si>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</si>
  <si>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</si>
  <si>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</si>
  <si>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</si>
  <si>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</si>
  <si>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</si>
  <si>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</si>
  <si>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</si>
  <si>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</si>
  <si>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</si>
  <si>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</si>
  <si>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</si>
  <si>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</si>
  <si>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</si>
  <si>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</si>
  <si>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</si>
  <si>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</si>
  <si>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</si>
  <si>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</si>
  <si>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</si>
  <si>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</si>
  <si>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</si>
  <si>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</si>
  <si>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</si>
  <si>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</si>
  <si>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</si>
  <si>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</si>
  <si>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</si>
  <si>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</si>
  <si>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</si>
  <si>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</si>
  <si>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</si>
  <si>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</si>
  <si>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</si>
  <si>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</si>
  <si>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</si>
  <si>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</si>
  <si>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</si>
  <si>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</si>
  <si>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</si>
  <si>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</si>
  <si>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</si>
  <si>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</si>
  <si>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</si>
  <si>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</si>
  <si>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</si>
  <si>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</si>
  <si>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</si>
  <si>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</si>
  <si>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</si>
  <si>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</si>
  <si>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</si>
  <si>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</si>
  <si>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</si>
  <si>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</si>
  <si>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</si>
  <si>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</si>
  <si>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</si>
  <si>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</si>
  <si>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</si>
  <si>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</si>
  <si>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</si>
  <si>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</si>
  <si>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</si>
  <si>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</si>
  <si>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</si>
  <si>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</si>
  <si>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</si>
  <si>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</si>
  <si>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</si>
  <si>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</si>
  <si>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</si>
  <si>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</si>
  <si>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</si>
  <si>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</si>
  <si>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</si>
  <si>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</si>
  <si>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</si>
  <si>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</si>
  <si>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</si>
  <si>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</si>
  <si>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</si>
  <si>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</si>
  <si>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</si>
  <si>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</si>
  <si>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</si>
  <si>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</si>
  <si>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</si>
  <si>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</si>
  <si>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</si>
  <si>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</si>
  <si>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</si>
  <si>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</si>
  <si>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</si>
  <si>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</si>
  <si>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</si>
  <si>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</si>
  <si>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</si>
  <si>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</si>
  <si>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</si>
  <si>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</si>
  <si>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</si>
  <si>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</si>
  <si>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</si>
  <si>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</si>
  <si>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</si>
  <si>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</si>
  <si>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</si>
  <si>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</si>
  <si>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</si>
  <si>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</si>
  <si>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</si>
  <si>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</si>
  <si>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</si>
  <si>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</si>
  <si>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</si>
  <si>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</si>
  <si>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</si>
  <si>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</si>
  <si>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</si>
  <si>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</si>
  <si>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</si>
  <si>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</si>
  <si>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</si>
  <si>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</si>
  <si>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</si>
  <si>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</si>
  <si>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</si>
  <si>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</si>
  <si>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</si>
  <si>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</si>
  <si>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</si>
  <si>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</si>
  <si>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</si>
  <si>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</si>
  <si>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</si>
  <si>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</si>
  <si>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</si>
  <si>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</si>
  <si>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</si>
  <si>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</si>
  <si>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</si>
  <si>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</si>
  <si>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</si>
  <si>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</si>
  <si>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</si>
  <si>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</si>
  <si>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</si>
  <si>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</si>
  <si>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</si>
  <si>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</si>
  <si>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</si>
  <si>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</si>
  <si>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</si>
  <si>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</si>
  <si>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</si>
  <si>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</si>
  <si>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</si>
  <si>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</si>
  <si>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</si>
  <si>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</si>
  <si>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</si>
  <si>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</si>
  <si>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</si>
  <si>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</si>
  <si>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</si>
  <si>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</si>
  <si>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</si>
  <si>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</si>
  <si>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</si>
  <si>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</si>
  <si>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</si>
  <si>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</si>
  <si>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</si>
  <si>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</si>
  <si>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</si>
  <si>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</si>
  <si>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</si>
  <si>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</si>
  <si>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</si>
  <si>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</si>
  <si>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</si>
  <si>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</si>
  <si>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</si>
  <si>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</si>
  <si>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</si>
  <si>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</si>
  <si>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</si>
  <si>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</si>
  <si>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</si>
  <si>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</si>
  <si>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</si>
  <si>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</si>
  <si>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</si>
  <si>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</si>
  <si>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</si>
  <si>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</si>
  <si>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</si>
  <si>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</si>
  <si>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</si>
  <si>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</si>
  <si>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</si>
  <si>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</si>
  <si>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</si>
  <si>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</si>
  <si>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</si>
  <si>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</si>
  <si>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</si>
  <si>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</si>
  <si>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</si>
  <si>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</si>
  <si>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</si>
  <si>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</si>
  <si>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</si>
  <si>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</si>
  <si>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</si>
  <si>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</si>
  <si>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</si>
  <si>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</si>
  <si>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</si>
  <si>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</si>
  <si>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</si>
  <si>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</si>
  <si>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</si>
  <si>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</si>
  <si>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</si>
  <si>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</si>
  <si>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</si>
  <si>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</si>
  <si>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</si>
  <si>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</si>
  <si>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</si>
  <si>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</si>
  <si>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</si>
  <si>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</si>
  <si>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</si>
  <si>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</si>
  <si>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</si>
  <si>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</si>
  <si>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</si>
  <si>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</si>
  <si>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</si>
  <si>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</si>
  <si>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</si>
  <si>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</si>
  <si>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</si>
  <si>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</si>
  <si>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</si>
  <si>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</si>
  <si>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</si>
  <si>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</si>
  <si>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</si>
  <si>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</si>
  <si>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</si>
  <si>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</si>
  <si>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</si>
  <si>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</si>
  <si>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</si>
  <si>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</si>
  <si>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</si>
  <si>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</si>
  <si>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</si>
  <si>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</si>
  <si>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</si>
  <si>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</si>
  <si>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</si>
  <si>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</si>
  <si>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</si>
  <si>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</si>
  <si>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</si>
  <si>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</si>
  <si>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</si>
  <si>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</si>
  <si>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</si>
  <si>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</si>
  <si>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</si>
  <si>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</si>
  <si>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</si>
  <si>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</si>
  <si>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</si>
  <si>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</si>
  <si>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</si>
  <si>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</si>
  <si>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</si>
  <si>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</si>
  <si>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</si>
  <si>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</si>
  <si>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</si>
  <si>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</si>
  <si>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</si>
  <si>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</si>
  <si>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</si>
  <si>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</si>
  <si>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</si>
  <si>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</si>
  <si>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</si>
  <si>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</si>
  <si>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</si>
  <si>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</si>
  <si>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</si>
  <si>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</si>
  <si>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</si>
  <si>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</si>
  <si>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</si>
  <si>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</si>
  <si>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</si>
  <si>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</si>
  <si>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</si>
  <si>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</si>
  <si>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</si>
  <si>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</si>
  <si>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</si>
  <si>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</si>
  <si>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</si>
  <si>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</si>
  <si>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</si>
  <si>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</si>
  <si>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</si>
  <si>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</si>
  <si>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</si>
  <si>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</si>
  <si>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</si>
  <si>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</si>
  <si>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</si>
  <si>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</si>
  <si>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</si>
  <si>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</si>
  <si>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</si>
  <si>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</si>
  <si>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</si>
  <si>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</si>
  <si>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</si>
  <si>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</si>
  <si>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</si>
  <si>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</si>
  <si>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</si>
  <si>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</si>
  <si>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</si>
  <si>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</si>
  <si>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</si>
  <si>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</si>
  <si>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</si>
  <si>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</si>
  <si>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</si>
  <si>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</si>
  <si>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</si>
  <si>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</si>
  <si>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</si>
  <si>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</si>
  <si>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</si>
  <si>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</si>
  <si>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</si>
  <si>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</si>
  <si>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</si>
  <si>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</si>
  <si>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</si>
  <si>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</si>
  <si>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</si>
  <si>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</si>
  <si>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</si>
  <si>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</si>
  <si>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</si>
  <si>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</si>
  <si>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</si>
  <si>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</si>
  <si>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</si>
  <si>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</si>
  <si>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</si>
  <si>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</si>
  <si>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</si>
  <si>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</si>
  <si>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</si>
  <si>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</si>
  <si>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</si>
  <si>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</si>
  <si>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</si>
  <si>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</si>
  <si>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</si>
  <si>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</si>
  <si>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</si>
  <si>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</si>
  <si>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</si>
  <si>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</si>
  <si>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</si>
  <si>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</si>
  <si>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</si>
  <si>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</si>
  <si>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</si>
  <si>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</si>
  <si>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</si>
  <si>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</si>
  <si>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</si>
  <si>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</si>
  <si>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</si>
  <si>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</si>
  <si>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</si>
  <si>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</si>
  <si>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</si>
  <si>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</si>
  <si>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</si>
  <si>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</si>
  <si>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</si>
  <si>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</si>
  <si>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</si>
  <si>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</si>
  <si>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</si>
  <si>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</si>
  <si>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</si>
  <si>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</si>
  <si>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</si>
  <si>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</si>
  <si>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</si>
  <si>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</si>
  <si>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</si>
  <si>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</si>
  <si>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</si>
  <si>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</si>
  <si>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</si>
  <si>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</si>
  <si>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</si>
  <si>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</si>
  <si>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</si>
  <si>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</si>
  <si>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</si>
  <si>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</si>
  <si>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</si>
  <si>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</si>
  <si>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</si>
  <si>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</si>
  <si>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</si>
  <si>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</si>
  <si>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</si>
  <si>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</si>
  <si>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</si>
  <si>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</si>
  <si>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</si>
  <si>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</si>
  <si>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</si>
  <si>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</si>
  <si>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</si>
  <si>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</si>
  <si>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</si>
  <si>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</si>
  <si>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</si>
  <si>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</si>
  <si>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</si>
  <si>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</si>
  <si>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</si>
  <si>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</si>
  <si>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</si>
  <si>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</si>
  <si>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</si>
  <si>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</si>
  <si>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</si>
  <si>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</si>
  <si>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</si>
  <si>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</si>
  <si>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</si>
  <si>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</si>
  <si>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</si>
  <si>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</si>
  <si>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</si>
  <si>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</si>
  <si>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</si>
  <si>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</si>
  <si>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</si>
  <si>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</si>
  <si>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</si>
  <si>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</si>
  <si>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</si>
  <si>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</si>
  <si>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</si>
  <si>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</si>
  <si>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</si>
  <si>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</si>
  <si>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</si>
  <si>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</si>
  <si>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</si>
  <si>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</si>
  <si>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</si>
  <si>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</si>
  <si>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</si>
  <si>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</si>
  <si>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</si>
  <si>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</si>
  <si>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</si>
  <si>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</si>
  <si>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</si>
  <si>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</si>
  <si>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</si>
  <si>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</si>
  <si>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</si>
  <si>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</si>
  <si>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</si>
  <si>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</si>
  <si>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</si>
  <si>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</si>
  <si>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</si>
  <si>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</si>
  <si>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</si>
  <si>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</si>
  <si>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</si>
  <si>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</si>
  <si>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</si>
  <si>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</si>
  <si>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</si>
  <si>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</si>
  <si>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</si>
  <si>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</si>
  <si>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</si>
  <si>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</si>
  <si>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</si>
  <si>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</si>
  <si>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</si>
  <si>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</si>
  <si>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</si>
  <si>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</si>
  <si>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</si>
  <si>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</si>
  <si>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</si>
  <si>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</si>
  <si>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</si>
  <si>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</si>
  <si>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</si>
  <si>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</si>
  <si>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</si>
  <si>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</si>
  <si>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</si>
  <si>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</si>
  <si>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</si>
  <si>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</si>
  <si>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</si>
  <si>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</si>
  <si>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</si>
  <si>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</si>
  <si>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</si>
  <si>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</si>
  <si>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</si>
  <si>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</si>
  <si>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</si>
  <si>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</si>
  <si>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</si>
  <si>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</si>
  <si>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</si>
  <si>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</si>
  <si>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</si>
  <si>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</si>
  <si>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</si>
  <si>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</si>
  <si>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</si>
  <si>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</si>
  <si>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</si>
  <si>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</si>
  <si>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</si>
  <si>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</si>
  <si>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</si>
  <si>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</si>
  <si>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</si>
  <si>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</si>
  <si>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</si>
  <si>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</si>
  <si>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</si>
  <si>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</si>
  <si>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</si>
  <si>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</si>
  <si>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</si>
  <si>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</si>
  <si>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</si>
  <si>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</si>
  <si>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</si>
  <si>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</si>
  <si>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</si>
  <si>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</si>
  <si>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</si>
  <si>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</si>
  <si>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</si>
  <si>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</si>
  <si>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</si>
  <si>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</si>
  <si>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</si>
  <si>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</si>
  <si>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</si>
  <si>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</si>
  <si>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</si>
  <si>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</si>
  <si>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</si>
  <si>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</si>
  <si>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</si>
  <si>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</si>
  <si>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</si>
  <si>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</si>
  <si>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</si>
  <si>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</si>
  <si>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</si>
  <si>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</si>
  <si>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</si>
  <si>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</si>
  <si>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</si>
  <si>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</si>
  <si>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</si>
  <si>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</si>
  <si>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</si>
  <si>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</si>
  <si>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</si>
  <si>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</si>
  <si>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</si>
  <si>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</si>
  <si>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</si>
  <si>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</si>
  <si>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</si>
  <si>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</si>
  <si>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</si>
  <si>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</si>
  <si>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</si>
  <si>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</si>
  <si>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</si>
  <si>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</si>
  <si>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</si>
  <si>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</si>
  <si>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</si>
  <si>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</si>
  <si>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</si>
  <si>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</si>
  <si>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</si>
  <si>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</si>
  <si>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</si>
  <si>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</si>
  <si>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</si>
  <si>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</si>
  <si>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</si>
  <si>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</si>
  <si>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</si>
  <si>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</si>
  <si>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</si>
  <si>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</si>
  <si>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</si>
  <si>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</si>
  <si>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</si>
  <si>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</si>
  <si>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</si>
  <si>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</si>
  <si>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</si>
  <si>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</si>
  <si>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</si>
  <si>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</si>
  <si>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</si>
  <si>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</si>
  <si>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</si>
  <si>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</si>
  <si>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</si>
  <si>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</si>
  <si>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</si>
  <si>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</si>
  <si>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</si>
  <si>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</si>
  <si>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</si>
  <si>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</si>
  <si>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</si>
  <si>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</si>
  <si>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</si>
  <si>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</si>
  <si>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</si>
  <si>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</si>
  <si>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</si>
  <si>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</si>
  <si>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</si>
  <si>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</si>
  <si>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</si>
  <si>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</si>
  <si>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</si>
  <si>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</si>
  <si>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</si>
  <si>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</si>
  <si>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</si>
  <si>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</si>
  <si>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</si>
  <si>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</si>
  <si>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</si>
  <si>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</si>
  <si>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</si>
  <si>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</si>
  <si>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</si>
  <si>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</si>
  <si>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</si>
  <si>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</si>
  <si>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</si>
  <si>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</si>
  <si>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</si>
  <si>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</si>
  <si>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</si>
  <si>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</si>
  <si>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</si>
  <si>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</si>
  <si>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</si>
  <si>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</si>
  <si>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</si>
  <si>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</si>
  <si>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</si>
  <si>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</si>
  <si>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</si>
  <si>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</si>
  <si>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</si>
  <si>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</si>
  <si>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</si>
  <si>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</si>
  <si>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</si>
  <si>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</si>
  <si>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</si>
  <si>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</si>
  <si>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</si>
  <si>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</si>
  <si>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</si>
  <si>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</si>
  <si>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</si>
  <si>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</si>
  <si>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</si>
  <si>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</si>
  <si>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</si>
  <si>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</si>
  <si>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</si>
  <si>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</si>
  <si>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</si>
  <si>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</si>
  <si>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</si>
  <si>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</si>
  <si>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</si>
  <si>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</si>
  <si>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</si>
  <si>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</si>
  <si>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</si>
  <si>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</si>
  <si>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</si>
  <si>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</si>
  <si>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</si>
  <si>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</si>
  <si>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</si>
  <si>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</si>
  <si>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</si>
  <si>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</si>
  <si>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</si>
  <si>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</si>
  <si>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</si>
  <si>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</si>
  <si>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</si>
  <si>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</si>
  <si>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</si>
  <si>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</si>
  <si>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</si>
  <si>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</si>
  <si>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</si>
  <si>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</si>
  <si>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</si>
  <si>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</si>
  <si>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</si>
  <si>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</si>
  <si>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</si>
  <si>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</si>
  <si>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</si>
  <si>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</si>
  <si>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</si>
  <si>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</si>
  <si>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</si>
  <si>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</si>
  <si>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</si>
  <si>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</si>
  <si>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</si>
  <si>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</si>
  <si>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</si>
  <si>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</si>
  <si>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</si>
  <si>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</si>
  <si>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</si>
  <si>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</si>
  <si>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</si>
  <si>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</si>
  <si>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</si>
  <si>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</si>
  <si>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</si>
  <si>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</si>
  <si>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</si>
  <si>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</si>
  <si>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</si>
  <si>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</si>
  <si>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</si>
  <si>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</si>
  <si>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</si>
  <si>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</si>
  <si>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</si>
  <si>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</si>
  <si>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</si>
  <si>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</si>
  <si>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</si>
  <si>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</si>
  <si>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</si>
  <si>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</si>
  <si>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</si>
  <si>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</si>
  <si>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</si>
  <si>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</si>
  <si>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</si>
  <si>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</si>
  <si>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</si>
  <si>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</si>
  <si>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</si>
  <si>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</si>
  <si>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</si>
  <si>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</si>
  <si>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</si>
  <si>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</si>
  <si>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</si>
  <si>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</si>
  <si>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</si>
  <si>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</si>
  <si>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</si>
  <si>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</si>
  <si>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</si>
  <si>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</si>
  <si>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</si>
  <si>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</si>
  <si>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</si>
  <si>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</si>
  <si>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</si>
  <si>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</si>
  <si>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</si>
  <si>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</si>
  <si>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</si>
  <si>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</si>
  <si>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</si>
  <si>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</si>
  <si>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</si>
  <si>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</si>
  <si>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</si>
  <si>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</si>
  <si>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</si>
  <si>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</si>
  <si>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</si>
  <si>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</si>
  <si>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</si>
  <si>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</si>
  <si>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</si>
  <si>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</si>
  <si>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</si>
  <si>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</si>
  <si>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</si>
  <si>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</si>
  <si>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</si>
  <si>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</si>
  <si>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</si>
  <si>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</si>
  <si>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</si>
  <si>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</si>
  <si>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</si>
  <si>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</si>
  <si>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</si>
  <si>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</si>
  <si>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</si>
  <si>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</si>
  <si>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</si>
  <si>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</si>
  <si>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</si>
  <si>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</si>
  <si>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</si>
  <si>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</si>
  <si>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</si>
  <si>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</si>
  <si>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</si>
  <si>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</si>
  <si>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</si>
  <si>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</si>
  <si>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</si>
  <si>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</si>
  <si>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</si>
  <si>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</si>
  <si>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</si>
  <si>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</si>
  <si>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</si>
  <si>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</si>
  <si>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</si>
  <si>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</si>
  <si>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</si>
  <si>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</si>
  <si>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</si>
  <si>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</si>
  <si>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</si>
  <si>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</si>
  <si>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</si>
  <si>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</si>
  <si>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</si>
  <si>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</si>
  <si>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</si>
  <si>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</si>
  <si>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</si>
  <si>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</si>
  <si>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</si>
  <si>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</si>
  <si>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</si>
  <si>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</si>
  <si>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</si>
  <si>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</si>
  <si>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</si>
  <si>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</si>
  <si>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</si>
  <si>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</si>
  <si>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</si>
  <si>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</si>
  <si>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</si>
  <si>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</si>
  <si>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</si>
  <si>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</si>
  <si>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</si>
  <si>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</si>
  <si>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</si>
  <si>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</si>
  <si>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</si>
  <si>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</si>
  <si>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</si>
  <si>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</si>
  <si>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</si>
  <si>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</si>
  <si>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</si>
  <si>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</si>
  <si>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</si>
  <si>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</si>
  <si>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</si>
  <si>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</si>
  <si>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</si>
  <si>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</si>
  <si>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</si>
  <si>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</si>
  <si>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</si>
  <si>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</si>
  <si>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</si>
  <si>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</si>
  <si>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</si>
  <si>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</si>
  <si>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</si>
  <si>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</si>
  <si>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</si>
  <si>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</si>
  <si>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</si>
  <si>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</si>
  <si>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</si>
  <si>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</si>
  <si>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</si>
  <si>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</si>
  <si>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</si>
  <si>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</si>
  <si>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</si>
  <si>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</si>
  <si>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</si>
  <si>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</si>
  <si>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</si>
  <si>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</si>
  <si>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</si>
  <si>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</si>
  <si>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</si>
  <si>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</si>
  <si>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</si>
  <si>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</si>
  <si>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</si>
  <si>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</si>
  <si>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</si>
  <si>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</si>
  <si>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</si>
  <si>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</si>
  <si>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</si>
  <si>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</si>
  <si>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</si>
  <si>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</si>
  <si>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</si>
  <si>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</si>
  <si>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</si>
  <si>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</si>
  <si>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</si>
  <si>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</si>
  <si>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</si>
  <si>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</si>
  <si>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</si>
  <si>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</si>
  <si>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</si>
  <si>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</si>
  <si>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</si>
  <si>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</si>
  <si>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</si>
  <si>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</si>
  <si>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</si>
  <si>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</si>
  <si>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</si>
  <si>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</si>
  <si>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</si>
  <si>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</si>
  <si>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</si>
  <si>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</si>
  <si>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</si>
  <si>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</si>
  <si>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</si>
  <si>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</si>
  <si>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</si>
  <si>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</si>
  <si>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2021-66-10001558</t>
  </si>
  <si>
    <t xml:space="preserve">PPrestar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</si>
</sst>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75" zoomScaleNormal="75" zoomScaleSheetLayoutView="40" zoomScalePageLayoutView="40" workbookViewId="0">
      <selection activeCell="L28" sqref="L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396</v>
      </c>
      <c r="J20" s="143" t="s">
        <v>425</v>
      </c>
      <c r="K20" s="144">
        <v>6815848098</v>
      </c>
      <c r="L20" s="145">
        <v>44193</v>
      </c>
      <c r="M20" s="145">
        <v>44561</v>
      </c>
      <c r="N20" s="129">
        <f>+(M20-L20)/30</f>
        <v>12.266666666666667</v>
      </c>
      <c r="O20" s="132"/>
      <c r="U20" s="128"/>
      <c r="V20" s="105">
        <f ca="1">NOW()</f>
        <v>44194.674139930554</v>
      </c>
      <c r="W20" s="105">
        <f ca="1">NOW()</f>
        <v>44194.674139930554</v>
      </c>
    </row>
    <row r="21" spans="1:23" ht="30" customHeight="1" outlineLevel="1" x14ac:dyDescent="0.25">
      <c r="A21" s="9"/>
      <c r="B21" s="71"/>
      <c r="C21" s="5"/>
      <c r="D21" s="5"/>
      <c r="E21" s="5"/>
      <c r="F21" s="5"/>
      <c r="G21" s="5"/>
      <c r="H21" s="70"/>
      <c r="I21" s="142" t="s">
        <v>396</v>
      </c>
      <c r="J21" s="143" t="s">
        <v>879</v>
      </c>
      <c r="K21" s="144">
        <v>0</v>
      </c>
      <c r="L21" s="145">
        <v>44193</v>
      </c>
      <c r="M21" s="145">
        <v>44561</v>
      </c>
      <c r="N21" s="129">
        <f t="shared" ref="N21:N35" si="0">+(M21-L21)/30</f>
        <v>12.266666666666667</v>
      </c>
      <c r="O21" s="133"/>
    </row>
    <row r="22" spans="1:23" ht="30" customHeight="1" outlineLevel="1" x14ac:dyDescent="0.25">
      <c r="A22" s="9"/>
      <c r="B22" s="71"/>
      <c r="C22" s="5"/>
      <c r="D22" s="5"/>
      <c r="E22" s="5"/>
      <c r="F22" s="5"/>
      <c r="G22" s="5"/>
      <c r="H22" s="70"/>
      <c r="I22" s="142" t="s">
        <v>396</v>
      </c>
      <c r="J22" s="143" t="s">
        <v>875</v>
      </c>
      <c r="K22" s="144">
        <v>0</v>
      </c>
      <c r="L22" s="145">
        <v>44193</v>
      </c>
      <c r="M22" s="145">
        <v>44561</v>
      </c>
      <c r="N22" s="130">
        <f t="shared" ref="N22:N33" si="1">+(M22-L22)/30</f>
        <v>12.266666666666667</v>
      </c>
      <c r="O22" s="133"/>
    </row>
    <row r="23" spans="1:23" ht="30" customHeight="1" outlineLevel="1" x14ac:dyDescent="0.25">
      <c r="A23" s="9"/>
      <c r="B23" s="101"/>
      <c r="C23" s="21"/>
      <c r="D23" s="21"/>
      <c r="E23" s="21"/>
      <c r="F23" s="5"/>
      <c r="G23" s="5"/>
      <c r="H23" s="70"/>
      <c r="I23" s="142" t="s">
        <v>396</v>
      </c>
      <c r="J23" s="143" t="s">
        <v>883</v>
      </c>
      <c r="K23" s="144">
        <v>0</v>
      </c>
      <c r="L23" s="145">
        <v>44193</v>
      </c>
      <c r="M23" s="145">
        <v>44561</v>
      </c>
      <c r="N23" s="130">
        <f t="shared" si="1"/>
        <v>12.266666666666667</v>
      </c>
      <c r="O23" s="133"/>
      <c r="Q23" s="104"/>
      <c r="R23" s="55"/>
      <c r="S23" s="105"/>
      <c r="T23" s="105"/>
    </row>
    <row r="24" spans="1:23" ht="30" customHeight="1" outlineLevel="1" x14ac:dyDescent="0.25">
      <c r="A24" s="9"/>
      <c r="B24" s="101"/>
      <c r="C24" s="21"/>
      <c r="D24" s="21"/>
      <c r="E24" s="21"/>
      <c r="F24" s="5"/>
      <c r="G24" s="5"/>
      <c r="H24" s="70"/>
      <c r="I24" s="142" t="s">
        <v>396</v>
      </c>
      <c r="J24" s="143" t="s">
        <v>886</v>
      </c>
      <c r="K24" s="144">
        <v>0</v>
      </c>
      <c r="L24" s="145">
        <v>44193</v>
      </c>
      <c r="M24" s="145">
        <v>44561</v>
      </c>
      <c r="N24" s="130">
        <f t="shared" si="1"/>
        <v>12.266666666666667</v>
      </c>
      <c r="O24" s="133"/>
    </row>
    <row r="25" spans="1:23" ht="30" customHeight="1" outlineLevel="1" x14ac:dyDescent="0.25">
      <c r="A25" s="9"/>
      <c r="B25" s="101"/>
      <c r="C25" s="21"/>
      <c r="D25" s="21"/>
      <c r="E25" s="21"/>
      <c r="F25" s="5"/>
      <c r="G25" s="5"/>
      <c r="H25" s="70"/>
      <c r="I25" s="142" t="s">
        <v>396</v>
      </c>
      <c r="J25" s="143" t="s">
        <v>880</v>
      </c>
      <c r="K25" s="144">
        <v>0</v>
      </c>
      <c r="L25" s="145">
        <v>44193</v>
      </c>
      <c r="M25" s="145">
        <v>44561</v>
      </c>
      <c r="N25" s="130">
        <f t="shared" si="1"/>
        <v>12.266666666666667</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238554683.43000004</v>
      </c>
      <c r="F185" s="92"/>
      <c r="G185" s="93"/>
      <c r="H185" s="88"/>
      <c r="I185" s="90" t="s">
        <v>2627</v>
      </c>
      <c r="J185" s="159">
        <f>+SUM(M179:M183)</f>
        <v>0.04</v>
      </c>
      <c r="K185" s="197" t="s">
        <v>2628</v>
      </c>
      <c r="L185" s="197"/>
      <c r="M185" s="94">
        <f>+J185*(SUM(K20:K35))</f>
        <v>272633923.92000002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purl.org/dc/elements/1.1/"/>
    <ds:schemaRef ds:uri="4fb10211-09fb-4e80-9f0b-184718d5d98c"/>
    <ds:schemaRef ds:uri="http://purl.org/dc/terms/"/>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2020-12-23T20:21:46Z</cp:lastPrinted>
  <dcterms:created xsi:type="dcterms:W3CDTF">2020-10-14T21:57:42Z</dcterms:created>
  <dcterms:modified xsi:type="dcterms:W3CDTF">2020-12-29T21:10:50Z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