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MAGDALENA 2021\2021-47-1000121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<sst xmlns="http://schemas.openxmlformats.org/spreadsheetml/2006/main" count="3155" uniqueCount="2696">
  <si>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</si>
  <si>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</si>
  <si>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</si>
  <si>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</si>
  <si>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</si>
  <si>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</si>
  <si>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</si>
  <si>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</si>
  <si>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</si>
  <si>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</si>
  <si>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</si>
  <si>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</si>
  <si>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</si>
  <si>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</si>
  <si>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</si>
  <si>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</si>
  <si>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</si>
  <si>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</si>
  <si>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</si>
  <si>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</si>
  <si>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</si>
  <si>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</si>
  <si>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</si>
  <si>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</si>
  <si>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</si>
  <si>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</si>
  <si>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</si>
  <si>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</si>
  <si>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</si>
  <si>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</si>
  <si>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</si>
  <si>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</si>
  <si>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</si>
  <si>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</si>
  <si>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</si>
  <si>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</si>
  <si>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</si>
  <si>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</si>
  <si>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</si>
  <si>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</si>
  <si>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</si>
  <si>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</si>
  <si>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</si>
  <si>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</si>
  <si>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</si>
  <si>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</si>
  <si>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</si>
  <si>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</si>
  <si>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</si>
  <si>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</si>
  <si>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</si>
  <si>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</si>
  <si>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</si>
  <si>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</si>
  <si>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</si>
  <si>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</si>
  <si>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</si>
  <si>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</si>
  <si>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</si>
  <si>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</si>
  <si>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</si>
  <si>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</si>
  <si>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</si>
  <si>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</si>
  <si>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</si>
  <si>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</si>
  <si>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</si>
  <si>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</si>
  <si>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</si>
  <si>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</si>
  <si>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</si>
  <si>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</si>
  <si>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</si>
  <si>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</si>
  <si>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</si>
  <si>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</si>
  <si>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</si>
  <si>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</si>
  <si>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</si>
  <si>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</si>
  <si>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</si>
  <si>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</si>
  <si>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</si>
  <si>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</si>
  <si>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</si>
  <si>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</si>
  <si>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</si>
  <si>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</si>
  <si>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</si>
  <si>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</si>
  <si>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</si>
  <si>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</si>
  <si>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</si>
  <si>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</si>
  <si>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</si>
  <si>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</si>
  <si>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</si>
  <si>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</si>
  <si>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</si>
  <si>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</si>
  <si>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</si>
  <si>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</si>
  <si>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</si>
  <si>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</si>
  <si>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</si>
  <si>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</si>
  <si>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</si>
  <si>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</si>
  <si>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</si>
  <si>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</si>
  <si>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</si>
  <si>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</si>
  <si>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</si>
  <si>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</si>
  <si>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</si>
  <si>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</si>
  <si>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</si>
  <si>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</si>
  <si>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</si>
  <si>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</si>
  <si>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</si>
  <si>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</si>
  <si>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</si>
  <si>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</si>
  <si>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</si>
  <si>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</si>
  <si>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</si>
  <si>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</si>
  <si>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</si>
  <si>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</si>
  <si>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</si>
  <si>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</si>
  <si>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</si>
  <si>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</si>
  <si>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</si>
  <si>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</si>
  <si>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</si>
  <si>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</si>
  <si>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</si>
  <si>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</si>
  <si>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</si>
  <si>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</si>
  <si>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</si>
  <si>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</si>
  <si>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</si>
  <si>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</si>
  <si>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</si>
  <si>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</si>
  <si>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</si>
  <si>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</si>
  <si>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</si>
  <si>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</si>
  <si>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</si>
  <si>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</si>
  <si>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</si>
  <si>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</si>
  <si>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</si>
  <si>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</si>
  <si>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</si>
  <si>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</si>
  <si>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</si>
  <si>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</si>
  <si>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</si>
  <si>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</si>
  <si>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</si>
  <si>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</si>
  <si>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</si>
  <si>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</si>
  <si>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</si>
  <si>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</si>
  <si>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</si>
  <si>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</si>
  <si>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</si>
  <si>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</si>
  <si>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</si>
  <si>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</si>
  <si>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</si>
  <si>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</si>
  <si>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</si>
  <si>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</si>
  <si>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</si>
  <si>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</si>
  <si>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</si>
  <si>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</si>
  <si>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</si>
  <si>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</si>
  <si>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</si>
  <si>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</si>
  <si>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</si>
  <si>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</si>
  <si>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</si>
  <si>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</si>
  <si>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</si>
  <si>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</si>
  <si>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</si>
  <si>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</si>
  <si>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</si>
  <si>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</si>
  <si>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</si>
  <si>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</si>
  <si>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</si>
  <si>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</si>
  <si>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</si>
  <si>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</si>
  <si>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</si>
  <si>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</si>
  <si>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</si>
  <si>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</si>
  <si>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</si>
  <si>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</si>
  <si>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</si>
  <si>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</si>
  <si>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</si>
  <si>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</si>
  <si>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</si>
  <si>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</si>
  <si>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</si>
  <si>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</si>
  <si>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</si>
  <si>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</si>
  <si>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</si>
  <si>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</si>
  <si>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</si>
  <si>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</si>
  <si>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</si>
  <si>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</si>
  <si>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</si>
  <si>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</si>
  <si>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</si>
  <si>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</si>
  <si>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</si>
  <si>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</si>
  <si>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</si>
  <si>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</si>
  <si>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</si>
  <si>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</si>
  <si>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</si>
  <si>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</si>
  <si>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</si>
  <si>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</si>
  <si>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</si>
  <si>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</si>
  <si>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</si>
  <si>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</si>
  <si>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</si>
  <si>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</si>
  <si>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</si>
  <si>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</si>
  <si>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</si>
  <si>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</si>
  <si>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</si>
  <si>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</si>
  <si>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</si>
  <si>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</si>
  <si>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</si>
  <si>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</si>
  <si>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</si>
  <si>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</si>
  <si>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</si>
  <si>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</si>
  <si>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</si>
  <si>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</si>
  <si>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</si>
  <si>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</si>
  <si>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</si>
  <si>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</si>
  <si>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</si>
  <si>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</si>
  <si>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</si>
  <si>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</si>
  <si>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</si>
  <si>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</si>
  <si>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</si>
  <si>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</si>
  <si>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</si>
  <si>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</si>
  <si>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</si>
  <si>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</si>
  <si>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</si>
  <si>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</si>
  <si>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</si>
  <si>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</si>
  <si>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</si>
  <si>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</si>
  <si>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</si>
  <si>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</si>
  <si>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</si>
  <si>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</si>
  <si>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</si>
  <si>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</si>
  <si>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</si>
  <si>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</si>
  <si>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</si>
  <si>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</si>
  <si>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</si>
  <si>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</si>
  <si>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</si>
  <si>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</si>
  <si>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</si>
  <si>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</si>
  <si>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</si>
  <si>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</si>
  <si>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</si>
  <si>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</si>
  <si>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</si>
  <si>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</si>
  <si>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</si>
  <si>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</si>
  <si>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</si>
  <si>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</si>
  <si>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</si>
  <si>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</si>
  <si>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</si>
  <si>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</si>
  <si>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</si>
  <si>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</si>
  <si>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</si>
  <si>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</si>
  <si>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</si>
  <si>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</si>
  <si>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</si>
  <si>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</si>
  <si>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</si>
  <si>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</si>
  <si>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</si>
  <si>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</si>
  <si>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</si>
  <si>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</si>
  <si>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</si>
  <si>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</si>
  <si>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</si>
  <si>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</si>
  <si>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</si>
  <si>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</si>
  <si>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</si>
  <si>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</si>
  <si>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</si>
  <si>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</si>
  <si>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</si>
  <si>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</si>
  <si>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</si>
  <si>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</si>
  <si>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</si>
  <si>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</si>
  <si>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</si>
  <si>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</si>
  <si>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</si>
  <si>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</si>
  <si>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</si>
  <si>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</si>
  <si>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</si>
  <si>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</si>
  <si>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</si>
  <si>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</si>
  <si>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</si>
  <si>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</si>
  <si>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</si>
  <si>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</si>
  <si>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</si>
  <si>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</si>
  <si>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</si>
  <si>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</si>
  <si>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</si>
  <si>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</si>
  <si>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</si>
  <si>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</si>
  <si>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</si>
  <si>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</si>
  <si>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</si>
  <si>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</si>
  <si>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</si>
  <si>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</si>
  <si>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</si>
  <si>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</si>
  <si>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</si>
  <si>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</si>
  <si>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</si>
  <si>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</si>
  <si>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</si>
  <si>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</si>
  <si>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</si>
  <si>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</si>
  <si>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</si>
  <si>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</si>
  <si>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</si>
  <si>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</si>
  <si>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</si>
  <si>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</si>
  <si>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</si>
  <si>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</si>
  <si>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</si>
  <si>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</si>
  <si>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</si>
  <si>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</si>
  <si>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</si>
  <si>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</si>
  <si>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</si>
  <si>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</si>
  <si>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</si>
  <si>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</si>
  <si>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</si>
  <si>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</si>
  <si>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</si>
  <si>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</si>
  <si>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</si>
  <si>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</si>
  <si>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</si>
  <si>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</si>
  <si>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</si>
  <si>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</si>
  <si>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</si>
  <si>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</si>
  <si>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</si>
  <si>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</si>
  <si>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</si>
  <si>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</si>
  <si>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</si>
  <si>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</si>
  <si>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</si>
  <si>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</si>
  <si>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</si>
  <si>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</si>
  <si>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</si>
  <si>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</si>
  <si>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</si>
  <si>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</si>
  <si>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</si>
  <si>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</si>
  <si>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</si>
  <si>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</si>
  <si>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</si>
  <si>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</si>
  <si>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</si>
  <si>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</si>
  <si>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</si>
  <si>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</si>
  <si>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</si>
  <si>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</si>
  <si>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</si>
  <si>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</si>
  <si>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</si>
  <si>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</si>
  <si>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</si>
  <si>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</si>
  <si>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</si>
  <si>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</si>
  <si>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</si>
  <si>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</si>
  <si>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</si>
  <si>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</si>
  <si>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</si>
  <si>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</si>
  <si>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</si>
  <si>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</si>
  <si>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</si>
  <si>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</si>
  <si>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</si>
  <si>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</si>
  <si>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</si>
  <si>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</si>
  <si>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</si>
  <si>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</si>
  <si>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</si>
  <si>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</si>
  <si>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</si>
  <si>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</si>
  <si>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</si>
  <si>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</si>
  <si>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</si>
  <si>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</si>
  <si>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</si>
  <si>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</si>
  <si>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</si>
  <si>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</si>
  <si>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</si>
  <si>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</si>
  <si>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</si>
  <si>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</si>
  <si>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</si>
  <si>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</si>
  <si>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</si>
  <si>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</si>
  <si>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</si>
  <si>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</si>
  <si>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</si>
  <si>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</si>
  <si>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</si>
  <si>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</si>
  <si>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</si>
  <si>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</si>
  <si>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</si>
  <si>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</si>
  <si>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</si>
  <si>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</si>
  <si>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</si>
  <si>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</si>
  <si>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</si>
  <si>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</si>
  <si>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</si>
  <si>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</si>
  <si>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</si>
  <si>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</si>
  <si>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</si>
  <si>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</si>
  <si>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</si>
  <si>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</si>
  <si>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</si>
  <si>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</si>
  <si>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</si>
  <si>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</si>
  <si>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</si>
  <si>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</si>
  <si>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</si>
  <si>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</si>
  <si>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</si>
  <si>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</si>
  <si>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</si>
  <si>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</si>
  <si>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</si>
  <si>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</si>
  <si>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</si>
  <si>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</si>
  <si>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</si>
  <si>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</si>
  <si>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</si>
  <si>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</si>
  <si>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</si>
  <si>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</si>
  <si>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</si>
  <si>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</si>
  <si>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</si>
  <si>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</si>
  <si>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</si>
  <si>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</si>
  <si>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</si>
  <si>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</si>
  <si>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</si>
  <si>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</si>
  <si>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</si>
  <si>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</si>
  <si>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</si>
  <si>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</si>
  <si>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</si>
  <si>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</si>
  <si>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</si>
  <si>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</si>
  <si>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</si>
  <si>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</si>
  <si>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</si>
  <si>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</si>
  <si>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</si>
  <si>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</si>
  <si>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</si>
  <si>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</si>
  <si>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</si>
  <si>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</si>
  <si>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</si>
  <si>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</si>
  <si>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</si>
  <si>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</si>
  <si>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</si>
  <si>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</si>
  <si>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</si>
  <si>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</si>
  <si>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</si>
  <si>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</si>
  <si>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</si>
  <si>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</si>
  <si>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</si>
  <si>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</si>
  <si>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</si>
  <si>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</si>
  <si>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</si>
  <si>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</si>
  <si>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</si>
  <si>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</si>
  <si>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</si>
  <si>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</si>
  <si>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</si>
  <si>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</si>
  <si>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</si>
  <si>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</si>
  <si>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</si>
  <si>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</si>
  <si>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</si>
  <si>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</si>
  <si>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</si>
  <si>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</si>
  <si>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</si>
  <si>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</si>
  <si>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</si>
  <si>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</si>
  <si>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</si>
  <si>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</si>
  <si>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</si>
  <si>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</si>
  <si>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</si>
  <si>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</si>
  <si>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</si>
  <si>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</si>
  <si>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</si>
  <si>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</si>
  <si>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</si>
  <si>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</si>
  <si>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</si>
  <si>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</si>
  <si>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</si>
  <si>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</si>
  <si>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</si>
  <si>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</si>
  <si>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</si>
  <si>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</si>
  <si>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</si>
  <si>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</si>
  <si>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</si>
  <si>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</si>
  <si>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</si>
  <si>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</si>
  <si>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</si>
  <si>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</si>
  <si>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</si>
  <si>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</si>
  <si>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</si>
  <si>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</si>
  <si>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</si>
  <si>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</si>
  <si>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</si>
  <si>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</si>
  <si>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</si>
  <si>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</si>
  <si>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</si>
  <si>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</si>
  <si>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</si>
  <si>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</si>
  <si>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</si>
  <si>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</si>
  <si>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</si>
  <si>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</si>
  <si>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</si>
  <si>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</si>
  <si>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</si>
  <si>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</si>
  <si>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</si>
  <si>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</si>
  <si>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</si>
  <si>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</si>
  <si>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</si>
  <si>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</si>
  <si>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</si>
  <si>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</si>
  <si>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</si>
  <si>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</si>
  <si>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</si>
  <si>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</si>
  <si>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</si>
  <si>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</si>
  <si>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</si>
  <si>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</si>
  <si>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</si>
  <si>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</si>
  <si>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</si>
  <si>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</si>
  <si>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</si>
  <si>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</si>
  <si>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</si>
  <si>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</si>
  <si>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</si>
  <si>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</si>
  <si>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</si>
  <si>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</si>
  <si>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</si>
  <si>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</si>
  <si>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</si>
  <si>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</si>
  <si>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</si>
  <si>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</si>
  <si>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</si>
  <si>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</si>
  <si>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</si>
  <si>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</si>
  <si>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</si>
  <si>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</si>
  <si>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</si>
  <si>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</si>
  <si>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</si>
  <si>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</si>
  <si>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</si>
  <si>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</si>
  <si>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</si>
  <si>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</si>
  <si>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</si>
  <si>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</si>
  <si>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</si>
  <si>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</si>
  <si>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</si>
  <si>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</si>
  <si>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</si>
  <si>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</si>
  <si>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</si>
  <si>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</si>
  <si>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</si>
  <si>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</si>
  <si>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</si>
  <si>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</si>
  <si>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</si>
  <si>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</si>
  <si>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</si>
  <si>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</si>
  <si>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</si>
  <si>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</si>
  <si>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</si>
  <si>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</si>
  <si>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</si>
  <si>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</si>
  <si>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</si>
  <si>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</si>
  <si>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</si>
  <si>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</si>
  <si>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</si>
  <si>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</si>
  <si>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</si>
  <si>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</si>
  <si>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</si>
  <si>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</si>
  <si>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</si>
  <si>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</si>
  <si>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</si>
  <si>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</si>
  <si>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</si>
  <si>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</si>
  <si>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</si>
  <si>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</si>
  <si>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</si>
  <si>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</si>
  <si>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</si>
  <si>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</si>
  <si>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</si>
  <si>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</si>
  <si>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</si>
  <si>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</si>
  <si>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</si>
  <si>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</si>
  <si>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</si>
  <si>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</si>
  <si>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</si>
  <si>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</si>
  <si>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</si>
  <si>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</si>
  <si>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</si>
  <si>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</si>
  <si>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</si>
  <si>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</si>
  <si>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</si>
  <si>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</si>
  <si>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</si>
  <si>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</si>
  <si>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</si>
  <si>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</si>
  <si>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</si>
  <si>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</si>
  <si>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</si>
  <si>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</si>
  <si>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</si>
  <si>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</si>
  <si>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</si>
  <si>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</si>
  <si>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</si>
  <si>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</si>
  <si>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</si>
  <si>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</si>
  <si>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</si>
  <si>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</si>
  <si>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</si>
  <si>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</si>
  <si>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</si>
  <si>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</si>
  <si>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</si>
  <si>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</si>
  <si>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</si>
  <si>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</si>
  <si>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</si>
  <si>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</si>
  <si>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</si>
  <si>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</si>
  <si>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</si>
  <si>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</si>
  <si>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</si>
  <si>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</si>
  <si>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</si>
  <si>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</si>
  <si>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</si>
  <si>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</si>
  <si>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</si>
  <si>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</si>
  <si>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</si>
  <si>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</si>
  <si>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</si>
  <si>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</si>
  <si>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</si>
  <si>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</si>
  <si>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</si>
  <si>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</si>
  <si>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</si>
  <si>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</si>
  <si>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</si>
  <si>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</si>
  <si>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</si>
  <si>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</si>
  <si>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</si>
  <si>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</si>
  <si>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</si>
  <si>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</si>
  <si>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</si>
  <si>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</si>
  <si>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</si>
  <si>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</si>
  <si>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</si>
  <si>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</si>
  <si>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</si>
  <si>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</si>
  <si>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</si>
  <si>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</si>
  <si>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</si>
  <si>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</si>
  <si>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</si>
  <si>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</si>
  <si>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</si>
  <si>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</si>
  <si>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</si>
  <si>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</si>
  <si>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</si>
  <si>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</si>
  <si>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</si>
  <si>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</si>
  <si>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</si>
  <si>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</si>
  <si>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</si>
  <si>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</si>
  <si>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</si>
  <si>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</si>
  <si>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</si>
  <si>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</si>
  <si>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</si>
  <si>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</si>
  <si>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</si>
  <si>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</si>
  <si>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</si>
  <si>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</si>
  <si>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</si>
  <si>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</si>
  <si>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</si>
  <si>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</si>
  <si>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</si>
  <si>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</si>
  <si>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</si>
  <si>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</si>
  <si>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</si>
  <si>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</si>
  <si>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</si>
  <si>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</si>
  <si>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</si>
  <si>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</si>
  <si>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</si>
  <si>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</si>
  <si>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</si>
  <si>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</si>
  <si>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</si>
  <si>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</si>
  <si>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</si>
  <si>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</si>
  <si>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</si>
  <si>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</si>
  <si>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</si>
  <si>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</si>
  <si>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</si>
  <si>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</si>
  <si>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</si>
  <si>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</si>
  <si>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</si>
  <si>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</si>
  <si>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</si>
  <si>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</si>
  <si>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</si>
  <si>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</si>
  <si>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</si>
  <si>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</si>
  <si>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</si>
  <si>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</si>
  <si>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</si>
  <si>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</si>
  <si>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</si>
  <si>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</si>
  <si>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</si>
  <si>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</si>
  <si>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</si>
  <si>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</si>
  <si>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</si>
  <si>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</si>
  <si>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</si>
  <si>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</si>
  <si>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</si>
  <si>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</si>
  <si>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</si>
  <si>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</si>
  <si>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</si>
  <si>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</si>
  <si>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</si>
  <si>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</si>
  <si>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</si>
  <si>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</si>
  <si>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</si>
  <si>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</si>
  <si>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</si>
  <si>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</si>
  <si>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</si>
  <si>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</si>
  <si>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</si>
  <si>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</si>
  <si>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</si>
  <si>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</si>
  <si>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</si>
  <si>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</si>
  <si>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</si>
  <si>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</si>
  <si>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</si>
  <si>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</si>
  <si>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</si>
  <si>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</si>
  <si>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</si>
  <si>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</si>
  <si>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</si>
  <si>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</si>
  <si>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</si>
  <si>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</si>
  <si>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</si>
  <si>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</si>
  <si>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</si>
  <si>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</si>
  <si>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</si>
  <si>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</si>
  <si>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</si>
  <si>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</si>
  <si>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</si>
  <si>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</si>
  <si>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</si>
  <si>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</si>
  <si>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</si>
  <si>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</si>
  <si>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</si>
  <si>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</si>
  <si>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</si>
  <si>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</si>
  <si>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</si>
  <si>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</si>
  <si>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</si>
  <si>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</si>
  <si>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</si>
  <si>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</si>
  <si>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</si>
  <si>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</si>
  <si>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</si>
  <si>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</si>
  <si>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</si>
  <si>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</si>
  <si>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</si>
  <si>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</si>
  <si>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</si>
  <si>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</si>
  <si>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</si>
  <si>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</si>
  <si>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</si>
  <si>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</si>
  <si>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</si>
  <si>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</si>
  <si>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</si>
  <si>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</si>
  <si>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</si>
  <si>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</si>
  <si>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</si>
  <si>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</si>
  <si>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</si>
  <si>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</si>
  <si>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</si>
  <si>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</si>
  <si>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</si>
  <si>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</si>
  <si>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</si>
  <si>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</si>
  <si>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</si>
  <si>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</si>
  <si>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</si>
  <si>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</si>
  <si>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</si>
  <si>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</si>
  <si>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</si>
  <si>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</si>
  <si>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</si>
  <si>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</si>
  <si>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</si>
  <si>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</si>
  <si>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</si>
  <si>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</si>
  <si>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</si>
  <si>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</si>
  <si>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</si>
  <si>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</si>
  <si>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</si>
  <si>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</si>
  <si>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</si>
  <si>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</si>
  <si>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</si>
  <si>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</si>
  <si>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</si>
  <si>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</si>
  <si>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</si>
  <si>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</si>
  <si>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</si>
  <si>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</si>
  <si>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</si>
  <si>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</si>
  <si>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</si>
  <si>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</si>
  <si>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</si>
  <si>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</si>
  <si>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</si>
  <si>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</si>
  <si>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</si>
  <si>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</si>
  <si>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</si>
  <si>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</si>
  <si>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</si>
  <si>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</si>
  <si>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</si>
  <si>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</si>
  <si>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</si>
  <si>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</si>
  <si>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</si>
  <si>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</si>
  <si>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</si>
  <si>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</si>
  <si>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</si>
  <si>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</si>
  <si>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</si>
  <si>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</si>
  <si>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</si>
  <si>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</si>
  <si>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</si>
  <si>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</si>
  <si>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</si>
  <si>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</si>
  <si>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</si>
  <si>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</si>
  <si>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</si>
  <si>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</si>
  <si>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</si>
  <si>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</si>
  <si>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</si>
  <si>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</si>
  <si>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</si>
  <si>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</si>
  <si>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</si>
  <si>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</si>
  <si>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</si>
  <si>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</si>
  <si>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</si>
  <si>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</si>
  <si>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</si>
  <si>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</si>
  <si>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</si>
  <si>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</si>
  <si>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</si>
  <si>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</si>
  <si>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</si>
  <si>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</si>
  <si>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</si>
  <si>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</si>
  <si>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</si>
  <si>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</si>
  <si>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</si>
  <si>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</si>
  <si>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</si>
  <si>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</si>
  <si>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</si>
  <si>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</si>
  <si>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</si>
  <si>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</si>
  <si>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</si>
  <si>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</si>
  <si>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</si>
  <si>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</si>
  <si>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</si>
  <si>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</si>
  <si>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</si>
  <si>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</si>
  <si>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</si>
  <si>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</si>
  <si>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</si>
  <si>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</si>
  <si>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</si>
  <si>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</si>
  <si>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</si>
  <si>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</si>
  <si>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</si>
  <si>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</si>
  <si>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</si>
  <si>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</si>
  <si>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</si>
  <si>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</si>
  <si>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</si>
  <si>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</si>
  <si>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</si>
  <si>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</si>
  <si>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</si>
  <si>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</si>
  <si>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</si>
  <si>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</si>
  <si>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</si>
  <si>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</si>
  <si>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</si>
  <si>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</si>
  <si>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</si>
  <si>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</si>
  <si>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</si>
  <si>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</si>
  <si>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</si>
  <si>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</si>
  <si>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</si>
  <si>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</si>
  <si>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</si>
  <si>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</si>
  <si>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</si>
  <si>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</si>
  <si>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</si>
  <si>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</si>
  <si>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</si>
  <si>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</si>
  <si>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</si>
  <si>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</si>
  <si>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</si>
  <si>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</si>
  <si>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</si>
  <si>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</si>
  <si>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</si>
  <si>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</si>
  <si>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</si>
  <si>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</si>
  <si>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</si>
  <si>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</si>
  <si>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</si>
  <si>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</si>
  <si>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</si>
  <si>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</si>
  <si>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</si>
  <si>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</si>
  <si>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</si>
  <si>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</si>
  <si>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</si>
  <si>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</si>
  <si>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</si>
  <si>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</si>
  <si>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</si>
  <si>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</si>
  <si>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</si>
  <si>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</si>
  <si>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</si>
  <si>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</si>
  <si>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</si>
  <si>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</si>
  <si>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</si>
  <si>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</si>
  <si>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</si>
  <si>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</si>
  <si>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</si>
  <si>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</si>
  <si>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</si>
  <si>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</si>
  <si>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</si>
  <si>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</si>
  <si>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</si>
  <si>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</si>
  <si>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</si>
  <si>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</si>
  <si>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</si>
  <si>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</si>
  <si>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</si>
  <si>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</si>
  <si>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</si>
  <si>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</si>
  <si>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</si>
  <si>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</si>
  <si>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</si>
  <si>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</si>
  <si>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</si>
  <si>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</si>
  <si>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</si>
  <si>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</si>
  <si>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</si>
  <si>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</si>
  <si>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</si>
  <si>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</si>
  <si>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</si>
  <si>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</si>
  <si>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</si>
  <si>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</si>
  <si>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</si>
  <si>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</si>
  <si>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</si>
  <si>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</si>
  <si>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</si>
  <si>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</si>
  <si>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</si>
  <si>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</si>
  <si>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</si>
  <si>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</si>
  <si>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</si>
  <si>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</si>
  <si>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</si>
  <si>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</si>
  <si>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</si>
  <si>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</si>
  <si>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</si>
  <si>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</si>
  <si>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</si>
  <si>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</si>
  <si>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</si>
  <si>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</si>
  <si>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</si>
  <si>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</si>
  <si>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</si>
  <si>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</si>
  <si>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</si>
  <si>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</si>
  <si>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</si>
  <si>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</si>
  <si>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</si>
  <si>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</si>
  <si>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</si>
  <si>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</si>
  <si>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</si>
  <si>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</si>
  <si>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</si>
  <si>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</si>
  <si>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</si>
  <si>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</si>
  <si>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</si>
  <si>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</si>
  <si>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</si>
  <si>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</si>
  <si>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</si>
  <si>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</si>
  <si>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</si>
  <si>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</si>
  <si>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</si>
  <si>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</si>
  <si>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</si>
  <si>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</si>
  <si>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</si>
  <si>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</si>
  <si>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</si>
  <si>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</si>
  <si>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</si>
  <si>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</si>
  <si>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</si>
  <si>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</si>
  <si>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</si>
  <si>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</si>
  <si>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</si>
  <si>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</si>
  <si>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</si>
  <si>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</si>
  <si>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</si>
  <si>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</si>
  <si>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</si>
  <si>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</si>
  <si>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</si>
  <si>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</si>
  <si>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</si>
  <si>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</si>
  <si>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</si>
  <si>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</si>
  <si>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</si>
  <si>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</si>
  <si>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</si>
  <si>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</si>
  <si>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</si>
  <si>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</si>
  <si>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</si>
  <si>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</si>
  <si>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</si>
  <si>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</si>
  <si>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</si>
  <si>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</si>
  <si>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</si>
  <si>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</si>
  <si>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</si>
  <si>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</si>
  <si>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</si>
  <si>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</si>
  <si>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</si>
  <si>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</si>
  <si>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</si>
  <si>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</si>
  <si>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</si>
  <si>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</si>
  <si>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</si>
  <si>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</si>
  <si>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</si>
  <si>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</si>
  <si>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</si>
  <si>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</si>
  <si>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</si>
  <si>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</si>
  <si>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</si>
  <si>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</si>
  <si>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</si>
  <si>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</si>
  <si>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</si>
  <si>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</si>
  <si>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</si>
  <si>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</si>
  <si>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</si>
  <si>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</si>
  <si>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</si>
  <si>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</si>
  <si>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</si>
  <si>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</si>
  <si>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</si>
  <si>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</si>
  <si>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</si>
  <si>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</si>
  <si>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</si>
  <si>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</si>
  <si>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</si>
  <si>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</si>
  <si>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</si>
  <si>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</si>
  <si>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</si>
  <si>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</si>
  <si>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</si>
  <si>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</si>
  <si>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</si>
  <si>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</si>
  <si>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</si>
  <si>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</si>
  <si>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</si>
  <si>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</si>
  <si>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</si>
  <si>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</si>
  <si>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</si>
  <si>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</si>
  <si>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</si>
  <si>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</si>
  <si>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</si>
  <si>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</si>
  <si>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</si>
  <si>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</si>
  <si>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</si>
  <si>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</si>
  <si>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</si>
  <si>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</si>
  <si>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</si>
  <si>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</si>
  <si>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</si>
  <si>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</si>
  <si>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</si>
  <si>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</si>
  <si>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</si>
  <si>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</si>
  <si>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</si>
  <si>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</si>
  <si>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</si>
  <si>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</si>
  <si>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</si>
  <si>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</si>
  <si>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</si>
  <si>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</si>
  <si>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</si>
  <si>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</si>
  <si>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</si>
  <si>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</si>
  <si>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</si>
  <si>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</si>
  <si>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</si>
  <si>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</si>
  <si>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</si>
  <si>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</si>
  <si>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</si>
  <si>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</si>
  <si>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</si>
  <si>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</si>
  <si>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</si>
  <si>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</si>
  <si>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</si>
  <si>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</si>
  <si>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</si>
  <si>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</si>
  <si>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</si>
  <si>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</si>
  <si>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</si>
  <si>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</si>
  <si>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</si>
  <si>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</si>
  <si>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</si>
  <si>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</si>
  <si>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</si>
  <si>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</si>
  <si>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</si>
  <si>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</si>
  <si>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</si>
  <si>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</si>
  <si>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</si>
  <si>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</si>
  <si>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</si>
  <si>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</si>
  <si>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</si>
  <si>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</si>
  <si>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</si>
  <si>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</si>
  <si>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</si>
  <si>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</si>
  <si>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</si>
  <si>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</si>
  <si>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</si>
  <si>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</si>
  <si>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</si>
  <si>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</si>
  <si>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</si>
  <si>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</si>
  <si>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</si>
  <si>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</si>
  <si>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</si>
  <si>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</si>
  <si>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</si>
  <si>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</si>
  <si>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</si>
  <si>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</si>
  <si>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</si>
  <si>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</si>
  <si>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</si>
  <si>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</si>
  <si>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</si>
  <si>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</si>
  <si>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</si>
  <si>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</si>
  <si>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</si>
  <si>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</si>
  <si>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</si>
  <si>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</si>
  <si>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</si>
  <si>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</si>
  <si>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</si>
  <si>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</si>
  <si>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</si>
  <si>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</si>
  <si>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</si>
  <si>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</si>
  <si>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</si>
  <si>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</si>
  <si>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</si>
  <si>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</si>
  <si>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</si>
  <si>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</si>
  <si>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</si>
  <si>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</si>
  <si>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</si>
  <si>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</si>
  <si>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</si>
  <si>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</si>
  <si>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</si>
  <si>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</si>
  <si>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</si>
  <si>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</si>
  <si>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</si>
  <si>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</si>
  <si>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</si>
  <si>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</si>
  <si>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</si>
  <si>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</si>
  <si>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</si>
  <si>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</si>
  <si>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</si>
  <si>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</si>
  <si>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</si>
  <si>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</si>
  <si>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</si>
  <si>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</si>
  <si>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</si>
  <si>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</si>
  <si>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</si>
  <si>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</si>
  <si>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</si>
  <si>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</si>
  <si>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</si>
  <si>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</si>
  <si>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</si>
  <si>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</si>
  <si>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</si>
  <si>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</si>
  <si>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</si>
  <si>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</si>
  <si>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</si>
  <si>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</si>
  <si>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</si>
  <si>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</si>
  <si>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</si>
  <si>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</si>
  <si>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</si>
  <si>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</si>
  <si>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</si>
  <si>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</si>
  <si>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</si>
  <si>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</si>
  <si>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</si>
  <si>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</si>
  <si>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</si>
  <si>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</si>
  <si>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</si>
  <si>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</si>
  <si>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</si>
  <si>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</si>
  <si>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</si>
  <si>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</si>
  <si>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</si>
  <si>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</si>
  <si>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</si>
  <si>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</si>
  <si>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</si>
  <si>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</si>
  <si>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</si>
  <si>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</si>
  <si>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</si>
  <si>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</si>
  <si>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</si>
  <si>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</si>
  <si>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</si>
  <si>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</si>
  <si>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</si>
  <si>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</si>
  <si>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</si>
  <si>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</si>
  <si>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</si>
  <si>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</si>
  <si>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</si>
  <si>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</si>
  <si>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</si>
  <si>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</si>
  <si>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</si>
  <si>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</si>
  <si>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</si>
  <si>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</si>
  <si>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</si>
  <si>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</si>
  <si>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</si>
  <si>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</si>
  <si>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</si>
  <si>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</si>
  <si>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</si>
  <si>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</si>
  <si>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</si>
  <si>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</si>
  <si>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</si>
  <si>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</si>
  <si>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</si>
  <si>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</si>
  <si>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</si>
  <si>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</si>
  <si>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</si>
  <si>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</si>
  <si>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</si>
  <si>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</si>
  <si>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</si>
  <si>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</si>
  <si>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</si>
  <si>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</si>
  <si>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</si>
  <si>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</si>
  <si>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</si>
  <si>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</si>
  <si>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</si>
  <si>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</si>
  <si>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</si>
  <si>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</si>
  <si>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</si>
  <si>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</si>
  <si>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</si>
  <si>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</si>
  <si>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</si>
  <si>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</si>
  <si>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</si>
  <si>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</si>
  <si>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</si>
  <si>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</si>
  <si>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</si>
  <si>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</si>
  <si>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</si>
  <si>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</si>
  <si>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</si>
  <si>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</si>
  <si>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</si>
  <si>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</si>
  <si>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</si>
  <si>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</si>
  <si>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</si>
  <si>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</si>
  <si>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</si>
  <si>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</si>
  <si>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</si>
  <si>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</si>
  <si>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</si>
  <si>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</si>
  <si>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</si>
  <si>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</si>
  <si>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</si>
  <si>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</si>
  <si>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</si>
  <si>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</si>
  <si>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</si>
  <si>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</si>
  <si>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</si>
  <si>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</si>
  <si>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</si>
  <si>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</si>
  <si>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</si>
  <si>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</si>
  <si>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</si>
  <si>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</si>
  <si>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</si>
  <si>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</si>
  <si>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</si>
  <si>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</si>
  <si>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</si>
  <si>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</si>
  <si>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</si>
  <si>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</si>
  <si>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</si>
  <si>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</si>
  <si>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</si>
  <si>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</si>
  <si>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</si>
  <si>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</si>
  <si>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</si>
  <si>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</si>
  <si>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</si>
  <si>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</si>
  <si>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</si>
  <si>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</si>
  <si>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</si>
  <si>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</si>
  <si>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</si>
  <si>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</si>
  <si>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</si>
  <si>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</si>
  <si>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</si>
  <si>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</si>
  <si>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</si>
  <si>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</si>
  <si>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</si>
  <si>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</si>
  <si>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</si>
  <si>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</si>
  <si>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</si>
  <si>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</si>
  <si>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</si>
  <si>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</si>
  <si>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</si>
  <si>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</si>
  <si>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</si>
  <si>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</si>
  <si>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</si>
  <si>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</si>
  <si>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</si>
  <si>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</si>
  <si>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</si>
  <si>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</si>
  <si>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</si>
  <si>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</si>
  <si>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</si>
  <si>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</si>
  <si>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</si>
  <si>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</si>
  <si>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</si>
  <si>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</si>
  <si>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</si>
  <si>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</si>
  <si>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</si>
  <si>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</si>
  <si>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</si>
  <si>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</si>
  <si>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</si>
  <si>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</si>
  <si>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</si>
  <si>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</si>
  <si>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</si>
  <si>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</si>
  <si>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</si>
  <si>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</si>
  <si>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</si>
  <si>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</si>
  <si>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</si>
  <si>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</si>
  <si>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</si>
  <si>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</si>
  <si>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</si>
  <si>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</si>
  <si>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</si>
  <si>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</si>
  <si>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</si>
  <si>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</si>
  <si>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</si>
  <si>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</si>
  <si>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</si>
  <si>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</si>
  <si>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</si>
  <si>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</si>
  <si>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</si>
  <si>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</si>
  <si>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</si>
  <si>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</si>
  <si>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</si>
  <si>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</si>
  <si>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</si>
  <si>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</si>
  <si>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</si>
  <si>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</si>
  <si>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</si>
  <si>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</si>
  <si>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</si>
  <si>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</si>
  <si>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</si>
  <si>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</si>
  <si>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</si>
  <si>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</si>
  <si>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</si>
  <si>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</si>
  <si>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</si>
  <si>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</si>
  <si>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</si>
  <si>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</si>
  <si>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</si>
  <si>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</si>
  <si>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</si>
  <si>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</si>
  <si>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</si>
  <si>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</si>
  <si>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</si>
  <si>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</si>
  <si>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</si>
  <si>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</si>
  <si>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</si>
  <si>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</si>
  <si>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</si>
  <si>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</si>
  <si>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</si>
  <si>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</si>
  <si>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</si>
  <si>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</si>
  <si>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</si>
  <si>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</si>
  <si>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</si>
  <si>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</si>
  <si>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</si>
  <si>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</si>
  <si>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</si>
  <si>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</si>
  <si>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</si>
  <si>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</si>
  <si>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</si>
  <si>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</si>
  <si>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</si>
  <si>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</si>
  <si>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</si>
  <si>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</si>
  <si>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</si>
  <si>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</si>
  <si>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</si>
  <si>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</si>
  <si>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</si>
  <si>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</si>
  <si>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</si>
  <si>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</si>
  <si>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</si>
  <si>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</si>
  <si>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</si>
  <si>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</si>
  <si>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</si>
  <si>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</si>
  <si>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</si>
  <si>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</si>
  <si>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</si>
  <si>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</si>
  <si>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</si>
  <si>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</si>
  <si>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</si>
  <si>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</si>
  <si>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</si>
  <si>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</si>
  <si>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</si>
  <si>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</si>
  <si>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</si>
  <si>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</si>
  <si>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</si>
  <si>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</si>
  <si>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</si>
  <si>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</si>
  <si>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</si>
  <si>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</si>
  <si>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</si>
  <si>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</si>
  <si>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</si>
  <si>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</si>
  <si>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</si>
  <si>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</si>
  <si>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</si>
  <si>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</si>
  <si>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</si>
  <si>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</si>
  <si>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</si>
  <si>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</si>
  <si>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</si>
  <si>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</si>
  <si>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</si>
  <si>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</si>
  <si>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</si>
  <si>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</si>
  <si>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</si>
  <si>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</si>
  <si>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</si>
  <si>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</si>
  <si>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</si>
  <si>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</si>
  <si>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</si>
  <si>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</si>
  <si>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</si>
  <si>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</si>
  <si>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</si>
  <si>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</si>
  <si>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</si>
  <si>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</si>
  <si>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</si>
  <si>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</si>
  <si>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</si>
  <si>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</si>
  <si>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</si>
  <si>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</si>
  <si>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</si>
  <si>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</si>
  <si>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</si>
  <si>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</si>
  <si>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</si>
  <si>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</si>
  <si>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</si>
  <si>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</si>
  <si>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</si>
  <si>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</si>
  <si>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</si>
  <si>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</si>
  <si>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</si>
  <si>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</si>
  <si>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</si>
  <si>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</si>
  <si>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</si>
  <si>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</si>
  <si>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</si>
  <si>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</si>
  <si>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</si>
  <si>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</si>
  <si>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</si>
  <si>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</si>
  <si>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</si>
  <si>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</si>
  <si>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</si>
  <si>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</si>
  <si>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</si>
  <si>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</si>
  <si>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</si>
  <si>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</si>
  <si>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</si>
  <si>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</si>
  <si>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</si>
  <si>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</si>
  <si>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</si>
  <si>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</si>
  <si>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</si>
  <si>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</si>
  <si>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</si>
  <si>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</si>
  <si>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</si>
  <si>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</si>
  <si>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</si>
  <si>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</si>
  <si>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</si>
  <si>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</si>
  <si>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</si>
  <si>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</si>
  <si>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</si>
  <si>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</si>
  <si>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</si>
  <si>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</si>
  <si>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</si>
  <si>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</si>
  <si>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</si>
  <si>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</si>
  <si>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</si>
  <si>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</si>
  <si>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</si>
  <si>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</si>
  <si>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</si>
  <si>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</si>
  <si>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</si>
  <si>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</si>
  <si>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</si>
  <si>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</si>
  <si>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</si>
  <si>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</si>
  <si>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</si>
  <si>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</si>
  <si>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</si>
  <si>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</si>
  <si>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</si>
  <si>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</si>
  <si>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</si>
  <si>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</si>
  <si>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</si>
  <si>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</si>
  <si>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</si>
  <si>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</si>
  <si>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</si>
  <si>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</si>
  <si>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</si>
  <si>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</si>
  <si>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</si>
  <si>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</si>
  <si>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</si>
  <si>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</si>
  <si>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</si>
  <si>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</si>
  <si>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</si>
  <si>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</si>
  <si>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</si>
  <si>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</si>
  <si>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</si>
  <si>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</si>
  <si>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</si>
  <si>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</si>
  <si>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</si>
  <si>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</si>
  <si>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</si>
  <si>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</si>
  <si>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</si>
  <si>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</si>
  <si>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</si>
  <si>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</si>
  <si>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</si>
  <si>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</si>
  <si>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</si>
  <si>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</si>
  <si>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</si>
  <si>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</si>
  <si>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</si>
  <si>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</si>
  <si>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</si>
  <si>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</si>
  <si>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</si>
  <si>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</si>
  <si>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</si>
  <si>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</si>
  <si>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</si>
  <si>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</si>
  <si>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</si>
  <si>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</si>
  <si>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</si>
  <si>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</si>
  <si>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</si>
  <si>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</si>
  <si>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</si>
  <si>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</si>
  <si>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</si>
  <si>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</si>
  <si>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</si>
  <si>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</si>
  <si>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</si>
  <si>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</si>
  <si>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</si>
  <si>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</si>
  <si>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</si>
  <si>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</si>
  <si>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</si>
  <si>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</si>
  <si>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</si>
  <si>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</si>
  <si>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</si>
  <si>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</si>
  <si>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</si>
  <si>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</si>
  <si>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</si>
  <si>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</si>
  <si>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</si>
  <si>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</si>
  <si>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</si>
  <si>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</si>
  <si>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</si>
  <si>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</si>
  <si>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</si>
  <si>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</si>
  <si>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</si>
  <si>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</si>
  <si>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</si>
  <si>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</si>
  <si>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</si>
  <si>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</si>
  <si>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</si>
  <si>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</si>
  <si>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</si>
  <si>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</si>
  <si>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</si>
  <si>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</si>
  <si>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</si>
  <si>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</si>
  <si>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</si>
  <si>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</si>
  <si>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</si>
  <si>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</si>
  <si>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</si>
  <si>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</si>
  <si>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</si>
  <si>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</si>
  <si>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</si>
  <si>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</si>
  <si>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</si>
  <si>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</si>
  <si>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</si>
  <si>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</si>
  <si>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</si>
  <si>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</si>
  <si>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</si>
  <si>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</si>
  <si>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</si>
  <si>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</si>
  <si>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</si>
  <si>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</si>
  <si>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</si>
  <si>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</si>
  <si>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</si>
  <si>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</si>
  <si>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</si>
  <si>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</si>
  <si>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</si>
  <si>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</si>
  <si>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</si>
  <si>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</si>
  <si>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</si>
  <si>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</si>
  <si>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</si>
  <si>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</si>
  <si>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</si>
  <si>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</si>
  <si>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</si>
  <si>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</si>
  <si>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</si>
  <si>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</si>
  <si>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</si>
  <si>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</si>
  <si>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</si>
  <si>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</si>
  <si>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</si>
  <si>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</si>
  <si>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</si>
  <si>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</si>
  <si>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</si>
  <si>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</si>
  <si>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</si>
  <si>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</si>
  <si>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</si>
  <si>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</si>
  <si>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</si>
  <si>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</si>
  <si>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</si>
  <si>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</si>
  <si>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</si>
  <si>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</si>
  <si>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</si>
  <si>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</si>
  <si>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</si>
  <si>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</si>
  <si>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</si>
  <si>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</si>
  <si>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</si>
  <si>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</si>
  <si>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</si>
  <si>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</si>
  <si>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</si>
  <si>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</si>
  <si>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</si>
  <si>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</si>
  <si>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</si>
  <si>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</si>
  <si>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</si>
  <si>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</si>
  <si>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</si>
  <si>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</si>
  <si>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</si>
  <si>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</si>
  <si>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</si>
  <si>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</si>
  <si>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</si>
  <si>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</si>
  <si>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</si>
  <si>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</si>
  <si>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</si>
  <si>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</si>
  <si>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</si>
  <si>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</si>
  <si>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</si>
  <si>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</si>
  <si>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</si>
  <si>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</si>
  <si>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</si>
  <si>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</si>
  <si>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</si>
  <si>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</si>
  <si>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</si>
  <si>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</si>
  <si>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</si>
  <si>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</si>
  <si>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</si>
  <si>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</si>
  <si>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</si>
  <si>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</si>
  <si>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</si>
  <si>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</si>
  <si>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</si>
  <si>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</si>
  <si>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</si>
  <si>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</si>
  <si>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</si>
  <si>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</si>
  <si>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</si>
  <si>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</si>
  <si>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</si>
  <si>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</si>
  <si>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</si>
  <si>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</si>
  <si>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</si>
  <si>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</si>
  <si>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</si>
  <si>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</si>
  <si>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</si>
  <si>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</si>
  <si>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</si>
  <si>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</si>
  <si>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</si>
  <si>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</si>
  <si>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</si>
  <si>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</si>
  <si>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</si>
  <si>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</si>
  <si>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</si>
  <si>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</si>
  <si>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</si>
  <si>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</si>
  <si>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</si>
  <si>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</si>
  <si>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</si>
  <si>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</si>
  <si>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</si>
  <si>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</si>
  <si>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</si>
  <si>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</si>
  <si>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</si>
  <si>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</si>
  <si>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</si>
  <si>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</si>
  <si>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</si>
  <si>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</si>
  <si>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</si>
  <si>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</si>
  <si>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</si>
  <si>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</si>
  <si>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</si>
  <si>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</si>
  <si>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</si>
  <si>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</si>
  <si>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</si>
  <si>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</si>
  <si>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</si>
  <si>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</si>
  <si>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</si>
  <si>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</si>
  <si>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</si>
  <si>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</si>
  <si>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</si>
  <si>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</si>
  <si>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</si>
  <si>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</si>
  <si>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</si>
  <si>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</si>
  <si>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</si>
  <si>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</si>
  <si>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</si>
  <si>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</si>
  <si>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</si>
  <si>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</si>
  <si>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</si>
  <si>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</si>
  <si>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</si>
  <si>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</si>
  <si>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</si>
  <si>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</si>
  <si>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</si>
  <si>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</si>
  <si>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</si>
  <si>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</si>
  <si>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</si>
  <si>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</si>
  <si>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</si>
  <si>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</si>
  <si>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</si>
  <si>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</si>
  <si>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</si>
  <si>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</si>
  <si>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</si>
  <si>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</si>
  <si>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</si>
  <si>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</si>
  <si>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</si>
  <si>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</si>
  <si>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</si>
  <si>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</si>
  <si>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</si>
  <si>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</si>
  <si>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</si>
  <si>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</si>
  <si>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</si>
  <si>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</si>
  <si>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</si>
  <si>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</si>
  <si>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</si>
  <si>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</si>
  <si>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</si>
  <si>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</si>
  <si>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</si>
  <si>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</si>
  <si>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</si>
  <si>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</si>
  <si>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</si>
  <si>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</si>
  <si>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</si>
  <si>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</si>
  <si>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</si>
  <si>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</si>
  <si>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</si>
  <si>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</si>
  <si>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</si>
  <si>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</si>
  <si>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</si>
  <si>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</si>
  <si>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</si>
  <si>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</si>
  <si>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</si>
  <si>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</si>
  <si>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</si>
  <si>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</si>
  <si>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</si>
  <si>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</si>
  <si>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</si>
  <si>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</si>
  <si>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</si>
  <si>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</si>
  <si>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</si>
  <si>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</si>
  <si>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</si>
  <si>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</si>
  <si>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</si>
  <si>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</si>
  <si>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</si>
  <si>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</si>
  <si>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</si>
  <si>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</si>
  <si>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</si>
  <si>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</si>
  <si>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</si>
  <si>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</si>
  <si>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</si>
  <si>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</si>
  <si>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</si>
  <si>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</si>
  <si>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</si>
  <si>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</si>
  <si>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</si>
  <si>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</si>
  <si>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</si>
  <si>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</si>
  <si>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</si>
  <si>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</si>
  <si>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</si>
  <si>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</si>
  <si>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</si>
  <si>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</si>
  <si>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</si>
  <si>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</si>
  <si>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</si>
  <si>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</si>
  <si>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</si>
  <si>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</si>
  <si>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</si>
  <si>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</si>
  <si>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</si>
  <si>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</si>
  <si>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</si>
  <si>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</si>
  <si>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</si>
  <si>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</si>
  <si>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</si>
  <si>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</si>
  <si>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</si>
  <si>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</si>
  <si>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</si>
  <si>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</si>
  <si>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</si>
  <si>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</si>
  <si>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</si>
  <si>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</si>
  <si>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</si>
  <si>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</si>
  <si>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</si>
  <si>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</si>
  <si>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</si>
  <si>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</si>
  <si>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</si>
  <si>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</si>
  <si>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</si>
  <si>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</si>
  <si>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</si>
  <si>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</si>
  <si>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</si>
  <si>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</si>
  <si>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</si>
  <si>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</si>
  <si>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</si>
  <si>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</si>
  <si>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</si>
  <si>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</si>
  <si>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</si>
  <si>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</si>
  <si>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</si>
  <si>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</si>
  <si>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</si>
  <si>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</si>
  <si>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</si>
  <si>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</si>
  <si>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</si>
  <si>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</si>
  <si>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</si>
  <si>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</si>
  <si>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</si>
  <si>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</si>
  <si>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</si>
  <si>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</si>
  <si>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</si>
  <si>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</si>
  <si>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</si>
  <si>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</si>
  <si>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</si>
  <si>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</si>
  <si>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</si>
  <si>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</si>
  <si>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</si>
  <si>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</si>
  <si>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</si>
  <si>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</si>
  <si>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</si>
  <si>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</si>
  <si>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</si>
  <si>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</si>
  <si>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</si>
  <si>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</si>
  <si>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</si>
  <si>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</si>
  <si>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</si>
  <si>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</si>
  <si>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</si>
  <si>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</si>
  <si>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</si>
  <si>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</si>
  <si>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</si>
  <si>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</si>
  <si>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</si>
  <si>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</si>
  <si>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</si>
  <si>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</si>
  <si>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</si>
  <si>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</si>
  <si>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</si>
  <si>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</si>
  <si>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</si>
  <si>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</si>
  <si>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</si>
  <si>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</si>
  <si>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</si>
  <si>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</si>
  <si>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</si>
  <si>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</si>
  <si>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</si>
  <si>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</si>
  <si>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</si>
  <si>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</si>
  <si>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</si>
  <si>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</si>
  <si>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</si>
  <si>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</si>
  <si>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</si>
  <si>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</si>
  <si>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</si>
  <si>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</si>
  <si>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</si>
  <si>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</si>
  <si>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</si>
  <si>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</si>
  <si>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</si>
  <si>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</si>
  <si>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</si>
  <si>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</si>
  <si>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</si>
  <si>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</si>
  <si>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</si>
  <si>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</si>
  <si>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</si>
  <si>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</si>
  <si>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</si>
  <si>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</si>
  <si>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</si>
  <si>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</si>
  <si>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</si>
  <si>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</si>
  <si>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</si>
  <si>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</si>
  <si>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</si>
  <si>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</si>
  <si>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</si>
  <si>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</si>
  <si>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</si>
  <si>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</si>
  <si>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</si>
  <si>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</si>
  <si>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</si>
  <si>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</si>
  <si>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</si>
  <si>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</si>
  <si>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</si>
  <si>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</si>
  <si>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</si>
  <si>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</si>
  <si>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</si>
  <si>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</si>
  <si>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</si>
  <si>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</si>
  <si>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</si>
  <si>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</si>
  <si>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</si>
  <si>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</si>
  <si>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</si>
  <si>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</si>
  <si>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</si>
  <si>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</si>
  <si>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</si>
  <si>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</si>
  <si>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</si>
  <si>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</si>
  <si>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</si>
  <si>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</si>
  <si>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</si>
  <si>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</si>
  <si>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</si>
  <si>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</si>
  <si>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</si>
  <si>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</si>
  <si>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</si>
  <si>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</si>
  <si>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</si>
  <si>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</si>
  <si>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</si>
  <si>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</si>
  <si>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</si>
  <si>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</si>
  <si>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</si>
  <si>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</si>
  <si>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</si>
  <si>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</si>
  <si>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</si>
  <si>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</si>
  <si>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</si>
  <si>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</si>
  <si>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</si>
  <si>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</si>
  <si>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</si>
  <si>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</si>
  <si>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</si>
  <si>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</si>
  <si>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</si>
  <si>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</si>
  <si>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</si>
  <si>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</si>
  <si>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</si>
  <si>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</si>
  <si>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</si>
  <si>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</si>
  <si>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</si>
  <si>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</si>
  <si>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</si>
  <si>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</si>
  <si>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</si>
  <si>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</si>
  <si>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</si>
  <si>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</si>
  <si>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</si>
  <si>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</si>
  <si>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</si>
  <si>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</si>
  <si>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</si>
  <si>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</si>
  <si>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</si>
  <si>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</si>
  <si>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</si>
  <si>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</si>
  <si>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</si>
  <si>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</si>
  <si>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</si>
  <si>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</si>
  <si>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</si>
  <si>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</si>
  <si>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</si>
  <si>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</si>
  <si>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</si>
  <si>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</si>
  <si>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</si>
  <si>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</si>
  <si>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</si>
  <si>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</si>
  <si>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</si>
  <si>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</si>
  <si>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</si>
  <si>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</si>
  <si>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</si>
  <si>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</si>
  <si>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</si>
  <si>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</si>
  <si>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</si>
  <si>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</si>
  <si>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</si>
  <si>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</si>
  <si>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</si>
  <si>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</si>
  <si>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</si>
  <si>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</si>
  <si>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</si>
  <si>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</si>
  <si>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</si>
  <si>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</si>
  <si>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</si>
  <si>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</si>
  <si>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</si>
  <si>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</si>
  <si>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</si>
  <si>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</si>
  <si>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</si>
  <si>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</si>
  <si>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</si>
  <si>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</si>
  <si>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</si>
  <si>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</si>
  <si>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</si>
  <si>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</si>
  <si>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</si>
  <si>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</si>
  <si>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</si>
  <si>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</si>
  <si>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</si>
  <si>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</si>
  <si>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</si>
  <si>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</si>
  <si>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</si>
  <si>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</si>
  <si>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</si>
  <si>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</si>
  <si>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</si>
  <si>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</si>
  <si>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</si>
  <si>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</si>
  <si>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</si>
  <si>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</si>
  <si>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</si>
  <si>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</si>
  <si>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</si>
  <si>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</si>
  <si>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</si>
  <si>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</si>
  <si>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</si>
  <si>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</si>
  <si>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</si>
  <si>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</si>
  <si>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</si>
  <si>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</si>
  <si>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</si>
  <si>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</si>
  <si>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</si>
  <si>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</si>
  <si>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</si>
  <si>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</si>
  <si>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</si>
  <si>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</si>
  <si>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</si>
  <si>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</si>
  <si>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</si>
  <si>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</si>
  <si>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</si>
  <si>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</si>
  <si>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</si>
  <si>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</si>
  <si>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</si>
  <si>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</si>
  <si>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</si>
  <si>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</si>
  <si>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</si>
  <si>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</si>
  <si>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</si>
  <si>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</si>
  <si>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</si>
  <si>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</si>
  <si>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</si>
  <si>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</si>
  <si>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</si>
  <si>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</si>
  <si>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</si>
  <si>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</si>
  <si>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</si>
  <si>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</si>
  <si>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</si>
  <si>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</si>
  <si>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</si>
  <si>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</si>
  <si>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</si>
  <si>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</si>
  <si>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</si>
  <si>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</si>
  <si>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</si>
  <si>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</si>
  <si>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</si>
  <si>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</si>
  <si>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</si>
  <si>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</si>
  <si>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</si>
  <si>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</si>
  <si>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</si>
  <si>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</si>
  <si>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</si>
  <si>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</si>
  <si>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</si>
  <si>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</si>
  <si>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</si>
  <si>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</si>
  <si>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</si>
  <si>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</si>
  <si>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</si>
  <si>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</si>
  <si>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</si>
  <si>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</si>
  <si>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</si>
  <si>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</si>
  <si>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</si>
  <si>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</si>
  <si>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</si>
  <si>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</si>
  <si>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</si>
  <si>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</si>
  <si>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</si>
  <si>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</si>
  <si>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</si>
  <si>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</si>
  <si>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</si>
  <si>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</si>
  <si>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</si>
  <si>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</si>
  <si>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</si>
  <si>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</si>
  <si>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</si>
  <si>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</si>
  <si>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</si>
  <si>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</si>
  <si>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</si>
  <si>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</si>
  <si>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</si>
  <si>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</si>
  <si>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</si>
  <si>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</si>
  <si>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2021-47-10001216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</si>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</sst>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48" zoomScale="75" zoomScaleNormal="75" zoomScaleSheetLayoutView="40" zoomScalePageLayoutView="40" workbookViewId="0">
      <selection activeCell="J120" sqref="J1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711</v>
      </c>
      <c r="J20" s="143" t="s">
        <v>728</v>
      </c>
      <c r="K20" s="144">
        <v>2145457200</v>
      </c>
      <c r="L20" s="145">
        <v>44191</v>
      </c>
      <c r="M20" s="145">
        <v>44561</v>
      </c>
      <c r="N20" s="129">
        <f>+(M20-L20)/30</f>
        <v>12.333333333333334</v>
      </c>
      <c r="O20" s="132"/>
      <c r="U20" s="128"/>
      <c r="V20" s="105">
        <f ca="1">NOW()</f>
        <v>44193.756334953701</v>
      </c>
      <c r="W20" s="105">
        <f ca="1">NOW()</f>
        <v>44193.756334953701</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63"/>
      <c r="E115" s="139"/>
      <c r="F115" s="139"/>
      <c r="G115" s="153" t="str">
        <f t="shared" ref="G115:G116" si="6">IF(AND(E115&lt;&gt;"",F115&lt;&gt;""),((F115-E115)/30),"")</f>
        <v/>
      </c>
      <c r="H115" s="116" t="s">
        <v>2686</v>
      </c>
      <c r="I115" s="63" t="s">
        <v>711</v>
      </c>
      <c r="J115" s="63"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75091002</v>
      </c>
      <c r="F185" s="92"/>
      <c r="G185" s="93"/>
      <c r="H185" s="88"/>
      <c r="I185" s="90" t="s">
        <v>2627</v>
      </c>
      <c r="J185" s="159">
        <f>+SUM(M179:M183)</f>
        <v>0.04</v>
      </c>
      <c r="K185" s="231" t="s">
        <v>2628</v>
      </c>
      <c r="L185" s="231"/>
      <c r="M185" s="94">
        <f>+J185*(SUM(K20:K35))</f>
        <v>85818288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elements/1.1/"/>
    <ds:schemaRef ds:uri="http://purl.org/dc/dcmitype/"/>
    <ds:schemaRef ds:uri="4fb10211-09fb-4e80-9f0b-184718d5d98c"/>
    <ds:schemaRef ds:uri="http://schemas.microsoft.com/office/infopath/2007/PartnerControl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2020-12-28T23:09:18Z</cp:lastPrinted>
  <dcterms:created xsi:type="dcterms:W3CDTF">2020-10-14T21:57:42Z</dcterms:created>
  <dcterms:modified xsi:type="dcterms:W3CDTF">2020-12-28T23:10:05Z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