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<sst xmlns="http://schemas.openxmlformats.org/spreadsheetml/2006/main" count="3328" uniqueCount="2728">
  <si>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</si>
  <si>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</si>
  <si>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</si>
  <si>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</si>
  <si>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</si>
  <si>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</si>
  <si>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</si>
  <si>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</si>
  <si>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</si>
  <si>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</si>
  <si>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</si>
  <si>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</si>
  <si>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</si>
  <si>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</si>
  <si>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</si>
  <si>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</si>
  <si>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</si>
  <si>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</si>
  <si>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</si>
  <si>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</si>
  <si>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</si>
  <si>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</si>
  <si>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</si>
  <si>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</si>
  <si>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</si>
  <si>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</si>
  <si>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</si>
  <si>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</si>
  <si>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</si>
  <si>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</si>
  <si>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</si>
  <si>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</si>
  <si>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</si>
  <si>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</si>
  <si>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</si>
  <si>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</si>
  <si>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</si>
  <si>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</si>
  <si>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</si>
  <si>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</si>
  <si>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</si>
  <si>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</si>
  <si>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</si>
  <si>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</si>
  <si>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</si>
  <si>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</si>
  <si>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</si>
  <si>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</si>
  <si>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</si>
  <si>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</si>
  <si>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</si>
  <si>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</si>
  <si>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</si>
  <si>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</si>
  <si>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</si>
  <si>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</si>
  <si>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</si>
  <si>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</si>
  <si>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</si>
  <si>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</si>
  <si>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</si>
  <si>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</si>
  <si>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</si>
  <si>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</si>
  <si>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</si>
  <si>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</si>
  <si>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</si>
  <si>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</si>
  <si>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</si>
  <si>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</si>
  <si>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</si>
  <si>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</si>
  <si>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</si>
  <si>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</si>
  <si>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</si>
  <si>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</si>
  <si>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</si>
  <si>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</si>
  <si>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</si>
  <si>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</si>
  <si>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</si>
  <si>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</si>
  <si>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</si>
  <si>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</si>
  <si>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</si>
  <si>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</si>
  <si>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</si>
  <si>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</si>
  <si>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</si>
  <si>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</si>
  <si>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</si>
  <si>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</si>
  <si>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</si>
  <si>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</si>
  <si>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</si>
  <si>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</si>
  <si>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</si>
  <si>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</si>
  <si>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</si>
  <si>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</si>
  <si>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</si>
  <si>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</si>
  <si>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</si>
  <si>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</si>
  <si>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</si>
  <si>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</si>
  <si>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</si>
  <si>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</si>
  <si>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</si>
  <si>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</si>
  <si>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</si>
  <si>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</si>
  <si>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</si>
  <si>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</si>
  <si>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</si>
  <si>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</si>
  <si>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</si>
  <si>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</si>
  <si>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</si>
  <si>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</si>
  <si>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</si>
  <si>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</si>
  <si>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</si>
  <si>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</si>
  <si>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</si>
  <si>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</si>
  <si>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</si>
  <si>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</si>
  <si>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</si>
  <si>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</si>
  <si>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</si>
  <si>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</si>
  <si>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</si>
  <si>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</si>
  <si>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</si>
  <si>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</si>
  <si>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</si>
  <si>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</si>
  <si>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</si>
  <si>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</si>
  <si>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</si>
  <si>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</si>
  <si>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</si>
  <si>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</si>
  <si>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</si>
  <si>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</si>
  <si>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</si>
  <si>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</si>
  <si>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</si>
  <si>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</si>
  <si>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</si>
  <si>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</si>
  <si>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</si>
  <si>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</si>
  <si>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</si>
  <si>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</si>
  <si>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</si>
  <si>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</si>
  <si>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</si>
  <si>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</si>
  <si>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</si>
  <si>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</si>
  <si>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</si>
  <si>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</si>
  <si>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</si>
  <si>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</si>
  <si>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</si>
  <si>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</si>
  <si>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</si>
  <si>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</si>
  <si>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</si>
  <si>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</si>
  <si>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</si>
  <si>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</si>
  <si>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</si>
  <si>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</si>
  <si>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</si>
  <si>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</si>
  <si>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</si>
  <si>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</si>
  <si>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</si>
  <si>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</si>
  <si>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</si>
  <si>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</si>
  <si>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</si>
  <si>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</si>
  <si>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</si>
  <si>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</si>
  <si>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</si>
  <si>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</si>
  <si>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</si>
  <si>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</si>
  <si>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</si>
  <si>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</si>
  <si>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</si>
  <si>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</si>
  <si>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</si>
  <si>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</si>
  <si>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</si>
  <si>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</si>
  <si>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</si>
  <si>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</si>
  <si>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</si>
  <si>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</si>
  <si>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</si>
  <si>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</si>
  <si>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</si>
  <si>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</si>
  <si>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</si>
  <si>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</si>
  <si>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</si>
  <si>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</si>
  <si>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</si>
  <si>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</si>
  <si>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</si>
  <si>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</si>
  <si>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</si>
  <si>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</si>
  <si>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</si>
  <si>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</si>
  <si>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</si>
  <si>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</si>
  <si>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</si>
  <si>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</si>
  <si>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</si>
  <si>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</si>
  <si>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</si>
  <si>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</si>
  <si>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</si>
  <si>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</si>
  <si>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</si>
  <si>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</si>
  <si>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</si>
  <si>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</si>
  <si>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</si>
  <si>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</si>
  <si>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</si>
  <si>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</si>
  <si>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</si>
  <si>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</si>
  <si>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</si>
  <si>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</si>
  <si>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</si>
  <si>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</si>
  <si>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</si>
  <si>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</si>
  <si>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</si>
  <si>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</si>
  <si>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</si>
  <si>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</si>
  <si>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</si>
  <si>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</si>
  <si>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</si>
  <si>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</si>
  <si>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</si>
  <si>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</si>
  <si>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</si>
  <si>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</si>
  <si>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</si>
  <si>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</si>
  <si>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</si>
  <si>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</si>
  <si>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</si>
  <si>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</si>
  <si>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</si>
  <si>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</si>
  <si>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</si>
  <si>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</si>
  <si>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</si>
  <si>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</si>
  <si>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</si>
  <si>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</si>
  <si>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</si>
  <si>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</si>
  <si>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</si>
  <si>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</si>
  <si>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</si>
  <si>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</si>
  <si>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</si>
  <si>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</si>
  <si>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</si>
  <si>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</si>
  <si>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</si>
  <si>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</si>
  <si>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</si>
  <si>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</si>
  <si>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</si>
  <si>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</si>
  <si>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</si>
  <si>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</si>
  <si>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</si>
  <si>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</si>
  <si>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</si>
  <si>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</si>
  <si>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</si>
  <si>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</si>
  <si>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</si>
  <si>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</si>
  <si>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</si>
  <si>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</si>
  <si>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</si>
  <si>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</si>
  <si>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</si>
  <si>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</si>
  <si>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</si>
  <si>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</si>
  <si>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</si>
  <si>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</si>
  <si>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</si>
  <si>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</si>
  <si>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</si>
  <si>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</si>
  <si>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</si>
  <si>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</si>
  <si>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</si>
  <si>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</si>
  <si>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</si>
  <si>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</si>
  <si>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</si>
  <si>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</si>
  <si>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</si>
  <si>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</si>
  <si>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</si>
  <si>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</si>
  <si>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</si>
  <si>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</si>
  <si>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</si>
  <si>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</si>
  <si>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</si>
  <si>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</si>
  <si>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</si>
  <si>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</si>
  <si>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</si>
  <si>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</si>
  <si>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</si>
  <si>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</si>
  <si>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</si>
  <si>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</si>
  <si>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</si>
  <si>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</si>
  <si>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</si>
  <si>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</si>
  <si>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</si>
  <si>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</si>
  <si>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</si>
  <si>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</si>
  <si>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</si>
  <si>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</si>
  <si>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</si>
  <si>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</si>
  <si>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</si>
  <si>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</si>
  <si>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</si>
  <si>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</si>
  <si>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</si>
  <si>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</si>
  <si>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</si>
  <si>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</si>
  <si>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</si>
  <si>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</si>
  <si>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</si>
  <si>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</si>
  <si>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</si>
  <si>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</si>
  <si>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</si>
  <si>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</si>
  <si>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</si>
  <si>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</si>
  <si>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</si>
  <si>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</si>
  <si>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</si>
  <si>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</si>
  <si>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</si>
  <si>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</si>
  <si>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</si>
  <si>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</si>
  <si>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</si>
  <si>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</si>
  <si>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</si>
  <si>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</si>
  <si>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</si>
  <si>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</si>
  <si>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</si>
  <si>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</si>
  <si>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</si>
  <si>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</si>
  <si>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</si>
  <si>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</si>
  <si>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</si>
  <si>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</si>
  <si>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</si>
  <si>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</si>
  <si>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</si>
  <si>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</si>
  <si>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</si>
  <si>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</si>
  <si>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</si>
  <si>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</si>
  <si>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</si>
  <si>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</si>
  <si>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</si>
  <si>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</si>
  <si>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</si>
  <si>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</si>
  <si>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</si>
  <si>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</si>
  <si>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</si>
  <si>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</si>
  <si>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</si>
  <si>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</si>
  <si>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</si>
  <si>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</si>
  <si>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</si>
  <si>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</si>
  <si>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</si>
  <si>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</si>
  <si>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</si>
  <si>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</si>
  <si>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</si>
  <si>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</si>
  <si>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</si>
  <si>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</si>
  <si>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</si>
  <si>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</si>
  <si>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</si>
  <si>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</si>
  <si>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</si>
  <si>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</si>
  <si>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</si>
  <si>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</si>
  <si>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</si>
  <si>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</si>
  <si>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</si>
  <si>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</si>
  <si>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</si>
  <si>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</si>
  <si>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</si>
  <si>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</si>
  <si>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</si>
  <si>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</si>
  <si>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</si>
  <si>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</si>
  <si>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</si>
  <si>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</si>
  <si>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</si>
  <si>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</si>
  <si>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</si>
  <si>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</si>
  <si>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</si>
  <si>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</si>
  <si>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</si>
  <si>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</si>
  <si>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</si>
  <si>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</si>
  <si>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</si>
  <si>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</si>
  <si>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</si>
  <si>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</si>
  <si>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</si>
  <si>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</si>
  <si>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</si>
  <si>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</si>
  <si>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</si>
  <si>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</si>
  <si>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</si>
  <si>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</si>
  <si>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</si>
  <si>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</si>
  <si>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</si>
  <si>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</si>
  <si>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</si>
  <si>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</si>
  <si>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</si>
  <si>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</si>
  <si>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</si>
  <si>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</si>
  <si>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</si>
  <si>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</si>
  <si>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</si>
  <si>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</si>
  <si>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</si>
  <si>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</si>
  <si>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</si>
  <si>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</si>
  <si>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</si>
  <si>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</si>
  <si>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</si>
  <si>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</si>
  <si>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</si>
  <si>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</si>
  <si>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</si>
  <si>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</si>
  <si>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</si>
  <si>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</si>
  <si>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</si>
  <si>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</si>
  <si>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</si>
  <si>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</si>
  <si>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</si>
  <si>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</si>
  <si>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</si>
  <si>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</si>
  <si>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</si>
  <si>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</si>
  <si>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</si>
  <si>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</si>
  <si>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</si>
  <si>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</si>
  <si>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</si>
  <si>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</si>
  <si>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</si>
  <si>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</si>
  <si>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</si>
  <si>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</si>
  <si>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</si>
  <si>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</si>
  <si>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</si>
  <si>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</si>
  <si>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</si>
  <si>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</si>
  <si>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</si>
  <si>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</si>
  <si>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</si>
  <si>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</si>
  <si>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</si>
  <si>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</si>
  <si>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</si>
  <si>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</si>
  <si>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</si>
  <si>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</si>
  <si>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</si>
  <si>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</si>
  <si>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</si>
  <si>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</si>
  <si>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</si>
  <si>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</si>
  <si>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</si>
  <si>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</si>
  <si>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</si>
  <si>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</si>
  <si>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</si>
  <si>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</si>
  <si>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</si>
  <si>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</si>
  <si>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</si>
  <si>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</si>
  <si>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</si>
  <si>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</si>
  <si>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</si>
  <si>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</si>
  <si>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</si>
  <si>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</si>
  <si>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</si>
  <si>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</si>
  <si>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</si>
  <si>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</si>
  <si>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</si>
  <si>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</si>
  <si>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</si>
  <si>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</si>
  <si>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</si>
  <si>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</si>
  <si>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</si>
  <si>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</si>
  <si>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</si>
  <si>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</si>
  <si>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</si>
  <si>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</si>
  <si>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</si>
  <si>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</si>
  <si>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</si>
  <si>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</si>
  <si>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</si>
  <si>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</si>
  <si>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</si>
  <si>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</si>
  <si>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</si>
  <si>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</si>
  <si>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</si>
  <si>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</si>
  <si>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</si>
  <si>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</si>
  <si>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</si>
  <si>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</si>
  <si>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</si>
  <si>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</si>
  <si>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</si>
  <si>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</si>
  <si>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</si>
  <si>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</si>
  <si>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</si>
  <si>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</si>
  <si>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</si>
  <si>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</si>
  <si>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</si>
  <si>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</si>
  <si>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</si>
  <si>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</si>
  <si>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</si>
  <si>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</si>
  <si>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</si>
  <si>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</si>
  <si>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</si>
  <si>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</si>
  <si>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</si>
  <si>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</si>
  <si>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</si>
  <si>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</si>
  <si>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</si>
  <si>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</si>
  <si>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</si>
  <si>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</si>
  <si>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</si>
  <si>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</si>
  <si>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</si>
  <si>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</si>
  <si>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</si>
  <si>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</si>
  <si>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</si>
  <si>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</si>
  <si>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</si>
  <si>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</si>
  <si>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</si>
  <si>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</si>
  <si>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</si>
  <si>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</si>
  <si>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</si>
  <si>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</si>
  <si>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</si>
  <si>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</si>
  <si>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</si>
  <si>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</si>
  <si>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</si>
  <si>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</si>
  <si>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</si>
  <si>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</si>
  <si>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</si>
  <si>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</si>
  <si>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</si>
  <si>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</si>
  <si>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</si>
  <si>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</si>
  <si>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</si>
  <si>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</si>
  <si>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</si>
  <si>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</si>
  <si>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</si>
  <si>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</si>
  <si>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</si>
  <si>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</si>
  <si>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</si>
  <si>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</si>
  <si>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</si>
  <si>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</si>
  <si>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</si>
  <si>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</si>
  <si>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</si>
  <si>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</si>
  <si>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</si>
  <si>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</si>
  <si>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</si>
  <si>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</si>
  <si>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</si>
  <si>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</si>
  <si>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</si>
  <si>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</si>
  <si>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</si>
  <si>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</si>
  <si>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</si>
  <si>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</si>
  <si>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</si>
  <si>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</si>
  <si>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</si>
  <si>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</si>
  <si>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</si>
  <si>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</si>
  <si>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</si>
  <si>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</si>
  <si>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</si>
  <si>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</si>
  <si>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</si>
  <si>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</si>
  <si>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</si>
  <si>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</si>
  <si>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</si>
  <si>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</si>
  <si>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</si>
  <si>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</si>
  <si>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</si>
  <si>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</si>
  <si>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</si>
  <si>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</si>
  <si>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</si>
  <si>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</si>
  <si>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</si>
  <si>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</si>
  <si>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</si>
  <si>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</si>
  <si>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</si>
  <si>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</si>
  <si>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</si>
  <si>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</si>
  <si>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</si>
  <si>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</si>
  <si>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</si>
  <si>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</si>
  <si>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</si>
  <si>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</si>
  <si>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</si>
  <si>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</si>
  <si>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</si>
  <si>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</si>
  <si>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</si>
  <si>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</si>
  <si>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</si>
  <si>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</si>
  <si>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</si>
  <si>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</si>
  <si>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</si>
  <si>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</si>
  <si>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</si>
  <si>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</si>
  <si>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</si>
  <si>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</si>
  <si>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</si>
  <si>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</si>
  <si>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</si>
  <si>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</si>
  <si>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</si>
  <si>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</si>
  <si>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</si>
  <si>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</si>
  <si>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</si>
  <si>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</si>
  <si>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</si>
  <si>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</si>
  <si>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</si>
  <si>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</si>
  <si>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</si>
  <si>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</si>
  <si>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</si>
  <si>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</si>
  <si>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</si>
  <si>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</si>
  <si>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</si>
  <si>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</si>
  <si>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</si>
  <si>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</si>
  <si>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</si>
  <si>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</si>
  <si>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</si>
  <si>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</si>
  <si>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</si>
  <si>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</si>
  <si>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</si>
  <si>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</si>
  <si>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</si>
  <si>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</si>
  <si>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</si>
  <si>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</si>
  <si>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</si>
  <si>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</si>
  <si>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</si>
  <si>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</si>
  <si>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</si>
  <si>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</si>
  <si>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</si>
  <si>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</si>
  <si>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</si>
  <si>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</si>
  <si>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</si>
  <si>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</si>
  <si>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</si>
  <si>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</si>
  <si>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</si>
  <si>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</si>
  <si>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</si>
  <si>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</si>
  <si>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</si>
  <si>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</si>
  <si>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</si>
  <si>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</si>
  <si>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</si>
  <si>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</si>
  <si>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</si>
  <si>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</si>
  <si>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</si>
  <si>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</si>
  <si>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</si>
  <si>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</si>
  <si>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</si>
  <si>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</si>
  <si>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</si>
  <si>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</si>
  <si>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</si>
  <si>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</si>
  <si>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</si>
  <si>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</si>
  <si>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</si>
  <si>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</si>
  <si>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</si>
  <si>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</si>
  <si>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</si>
  <si>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</si>
  <si>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</si>
  <si>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</si>
  <si>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</si>
  <si>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</si>
  <si>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</si>
  <si>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</si>
  <si>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</si>
  <si>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</si>
  <si>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</si>
  <si>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</si>
  <si>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</si>
  <si>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</si>
  <si>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</si>
  <si>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</si>
  <si>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</si>
  <si>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</si>
  <si>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</si>
  <si>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</si>
  <si>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</si>
  <si>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</si>
  <si>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</si>
  <si>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</si>
  <si>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</si>
  <si>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</si>
  <si>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</si>
  <si>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</si>
  <si>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</si>
  <si>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</si>
  <si>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</si>
  <si>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</si>
  <si>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</si>
  <si>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</si>
  <si>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</si>
  <si>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</si>
  <si>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</si>
  <si>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</si>
  <si>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</si>
  <si>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</si>
  <si>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</si>
  <si>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</si>
  <si>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</si>
  <si>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</si>
  <si>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</si>
  <si>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</si>
  <si>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</si>
  <si>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</si>
  <si>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</si>
  <si>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</si>
  <si>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</si>
  <si>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</si>
  <si>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</si>
  <si>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</si>
  <si>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</si>
  <si>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</si>
  <si>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</si>
  <si>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</si>
  <si>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</si>
  <si>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</si>
  <si>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</si>
  <si>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</si>
  <si>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</si>
  <si>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</si>
  <si>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</si>
  <si>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</si>
  <si>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</si>
  <si>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</si>
  <si>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</si>
  <si>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</si>
  <si>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</si>
  <si>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</si>
  <si>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</si>
  <si>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</si>
  <si>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</si>
  <si>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</si>
  <si>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</si>
  <si>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</si>
  <si>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</si>
  <si>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</si>
  <si>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</si>
  <si>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</si>
  <si>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</si>
  <si>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</si>
  <si>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</si>
  <si>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</si>
  <si>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</si>
  <si>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</si>
  <si>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</si>
  <si>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</si>
  <si>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</si>
  <si>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</si>
  <si>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</si>
  <si>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</si>
  <si>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</si>
  <si>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</si>
  <si>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</si>
  <si>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</si>
  <si>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</si>
  <si>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</si>
  <si>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</si>
  <si>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</si>
  <si>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</si>
  <si>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</si>
  <si>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</si>
  <si>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</si>
  <si>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</si>
  <si>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</si>
  <si>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</si>
  <si>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</si>
  <si>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</si>
  <si>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</si>
  <si>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</si>
  <si>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</si>
  <si>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</si>
  <si>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</si>
  <si>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</si>
  <si>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</si>
  <si>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</si>
  <si>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</si>
  <si>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</si>
  <si>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</si>
  <si>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</si>
  <si>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</si>
  <si>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</si>
  <si>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</si>
  <si>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</si>
  <si>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</si>
  <si>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</si>
  <si>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</si>
  <si>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</si>
  <si>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</si>
  <si>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</si>
  <si>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</si>
  <si>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</si>
  <si>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</si>
  <si>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</si>
  <si>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</si>
  <si>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</si>
  <si>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</si>
  <si>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</si>
  <si>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</si>
  <si>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</si>
  <si>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</si>
  <si>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</si>
  <si>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</si>
  <si>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</si>
  <si>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</si>
  <si>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</si>
  <si>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</si>
  <si>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</si>
  <si>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</si>
  <si>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</si>
  <si>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</si>
  <si>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</si>
  <si>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</si>
  <si>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</si>
  <si>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</si>
  <si>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</si>
  <si>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</si>
  <si>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</si>
  <si>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</si>
  <si>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</si>
  <si>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</si>
  <si>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</si>
  <si>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</si>
  <si>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</si>
  <si>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</si>
  <si>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</si>
  <si>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</si>
  <si>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</si>
  <si>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</si>
  <si>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</si>
  <si>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</si>
  <si>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</si>
  <si>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</si>
  <si>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</si>
  <si>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</si>
  <si>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</si>
  <si>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</si>
  <si>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</si>
  <si>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</si>
  <si>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</si>
  <si>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</si>
  <si>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</si>
  <si>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</si>
  <si>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</si>
  <si>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</si>
  <si>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</si>
  <si>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</si>
  <si>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</si>
  <si>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</si>
  <si>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</si>
  <si>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</si>
  <si>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</si>
  <si>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</si>
  <si>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</si>
  <si>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</si>
  <si>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</si>
  <si>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</si>
  <si>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</si>
  <si>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</si>
  <si>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</si>
  <si>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</si>
  <si>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</si>
  <si>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</si>
  <si>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</si>
  <si>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</si>
  <si>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</si>
  <si>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</si>
  <si>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</si>
  <si>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</si>
  <si>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</si>
  <si>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</si>
  <si>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</si>
  <si>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</si>
  <si>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</si>
  <si>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</si>
  <si>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</si>
  <si>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</si>
  <si>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</si>
  <si>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</si>
  <si>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</si>
  <si>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</si>
  <si>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</si>
  <si>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</si>
  <si>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</si>
  <si>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</si>
  <si>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</si>
  <si>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</si>
  <si>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</si>
  <si>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</si>
  <si>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</si>
  <si>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</si>
  <si>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</si>
  <si>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</si>
  <si>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</si>
  <si>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</si>
  <si>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</si>
  <si>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</si>
  <si>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</si>
  <si>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</si>
  <si>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</si>
  <si>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</si>
  <si>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</si>
  <si>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</si>
  <si>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</si>
  <si>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</si>
  <si>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</si>
  <si>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</si>
  <si>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</si>
  <si>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</si>
  <si>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</si>
  <si>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</si>
  <si>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</si>
  <si>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</si>
  <si>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</si>
  <si>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</si>
  <si>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</si>
  <si>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</si>
  <si>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</si>
  <si>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</si>
  <si>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</si>
  <si>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</si>
  <si>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</si>
  <si>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</si>
  <si>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</si>
  <si>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</si>
  <si>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</si>
  <si>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</si>
  <si>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</si>
  <si>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</si>
  <si>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</si>
  <si>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</si>
  <si>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</si>
  <si>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</si>
  <si>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</si>
  <si>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</si>
  <si>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</si>
  <si>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</si>
  <si>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</si>
  <si>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</si>
  <si>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</si>
  <si>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</si>
  <si>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</si>
  <si>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</si>
  <si>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</si>
  <si>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</si>
  <si>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</si>
  <si>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</si>
  <si>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</si>
  <si>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</si>
  <si>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</si>
  <si>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</si>
  <si>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</si>
  <si>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</si>
  <si>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</si>
  <si>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</si>
  <si>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</si>
  <si>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</si>
  <si>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</si>
  <si>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</si>
  <si>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</si>
  <si>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</si>
  <si>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</si>
  <si>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</si>
  <si>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</si>
  <si>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</si>
  <si>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</si>
  <si>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</si>
  <si>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</si>
  <si>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</si>
  <si>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</si>
  <si>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</si>
  <si>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</si>
  <si>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</si>
  <si>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</si>
  <si>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</si>
  <si>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</si>
  <si>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</si>
  <si>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</si>
  <si>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</si>
  <si>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</si>
  <si>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</si>
  <si>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</si>
  <si>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</si>
  <si>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</si>
  <si>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</si>
  <si>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</si>
  <si>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</si>
  <si>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</si>
  <si>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</si>
  <si>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</si>
  <si>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</si>
  <si>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</si>
  <si>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</si>
  <si>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</si>
  <si>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</si>
  <si>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</si>
  <si>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</si>
  <si>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</si>
  <si>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</si>
  <si>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</si>
  <si>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</si>
  <si>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</si>
  <si>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</si>
  <si>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</si>
  <si>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</si>
  <si>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</si>
  <si>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</si>
  <si>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</si>
  <si>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</si>
  <si>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</si>
  <si>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</si>
  <si>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</si>
  <si>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</si>
  <si>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</si>
  <si>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</si>
  <si>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</si>
  <si>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</si>
  <si>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</si>
  <si>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</si>
  <si>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</si>
  <si>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</si>
  <si>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</si>
  <si>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</si>
  <si>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</si>
  <si>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</si>
  <si>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</si>
  <si>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</si>
  <si>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</si>
  <si>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</si>
  <si>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</si>
  <si>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</si>
  <si>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</si>
  <si>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</si>
  <si>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</si>
  <si>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</si>
  <si>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</si>
  <si>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</si>
  <si>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</si>
  <si>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</si>
  <si>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</si>
  <si>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</si>
  <si>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</si>
  <si>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</si>
  <si>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</si>
  <si>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</si>
  <si>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</si>
  <si>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</si>
  <si>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</si>
  <si>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</si>
  <si>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</si>
  <si>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</si>
  <si>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</si>
  <si>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</si>
  <si>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</si>
  <si>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</si>
  <si>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</si>
  <si>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</si>
  <si>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</si>
  <si>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</si>
  <si>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</si>
  <si>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</si>
  <si>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</si>
  <si>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</si>
  <si>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</si>
  <si>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</si>
  <si>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</si>
  <si>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</si>
  <si>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</si>
  <si>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</si>
  <si>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</si>
  <si>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</si>
  <si>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</si>
  <si>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</si>
  <si>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</si>
  <si>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</si>
  <si>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</si>
  <si>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</si>
  <si>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</si>
  <si>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</si>
  <si>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</si>
  <si>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</si>
  <si>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</si>
  <si>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</si>
  <si>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</si>
  <si>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</si>
  <si>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</si>
  <si>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</si>
  <si>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</si>
  <si>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</si>
  <si>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</si>
  <si>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</si>
  <si>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</si>
  <si>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</si>
  <si>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</si>
  <si>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</si>
  <si>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</si>
  <si>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</si>
  <si>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</si>
  <si>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</si>
  <si>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</si>
  <si>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</si>
  <si>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</si>
  <si>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</si>
  <si>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</si>
  <si>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</si>
  <si>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</si>
  <si>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</si>
  <si>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</si>
  <si>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</si>
  <si>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</si>
  <si>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</si>
  <si>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</si>
  <si>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</si>
  <si>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</si>
  <si>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</si>
  <si>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</si>
  <si>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</si>
  <si>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</si>
  <si>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</si>
  <si>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</si>
  <si>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</si>
  <si>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</si>
  <si>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</si>
  <si>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</si>
  <si>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</si>
  <si>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</si>
  <si>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</si>
  <si>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</si>
  <si>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</si>
  <si>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</si>
  <si>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</si>
  <si>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</si>
  <si>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</si>
  <si>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</si>
  <si>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</si>
  <si>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</si>
  <si>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</si>
  <si>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</si>
  <si>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</si>
  <si>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</si>
  <si>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</si>
  <si>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</si>
  <si>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</si>
  <si>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</si>
  <si>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</si>
  <si>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</si>
  <si>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</si>
  <si>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</si>
  <si>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</si>
  <si>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</si>
  <si>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</si>
  <si>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</si>
  <si>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</si>
  <si>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</si>
  <si>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</si>
  <si>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</si>
  <si>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</si>
  <si>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</si>
  <si>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</si>
  <si>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</si>
  <si>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</si>
  <si>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</si>
  <si>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</si>
  <si>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</si>
  <si>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</si>
  <si>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</si>
  <si>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</si>
  <si>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</si>
  <si>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</si>
  <si>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</si>
  <si>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</si>
  <si>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</si>
  <si>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</si>
  <si>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</si>
  <si>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</si>
  <si>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</si>
  <si>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</si>
  <si>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</si>
  <si>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</si>
  <si>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</si>
  <si>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</si>
  <si>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</si>
  <si>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</si>
  <si>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</si>
  <si>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</si>
  <si>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</si>
  <si>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</si>
  <si>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</si>
  <si>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</si>
  <si>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</si>
  <si>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</si>
  <si>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</si>
  <si>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</si>
  <si>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</si>
  <si>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</si>
  <si>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</si>
  <si>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</si>
  <si>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</si>
  <si>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</si>
  <si>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</si>
  <si>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</si>
  <si>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</si>
  <si>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</si>
  <si>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</si>
  <si>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</si>
  <si>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</si>
  <si>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</si>
  <si>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</si>
  <si>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</si>
  <si>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</si>
  <si>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</si>
  <si>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</si>
  <si>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</si>
  <si>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</si>
  <si>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</si>
  <si>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</si>
  <si>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</si>
  <si>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</si>
  <si>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</si>
  <si>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</si>
  <si>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</si>
  <si>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</si>
  <si>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</si>
  <si>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</si>
  <si>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</si>
  <si>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</si>
  <si>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</si>
  <si>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</si>
  <si>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</si>
  <si>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</si>
  <si>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</si>
  <si>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</si>
  <si>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</si>
  <si>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</si>
  <si>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</si>
  <si>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</si>
  <si>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</si>
  <si>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</si>
  <si>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</si>
  <si>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</si>
  <si>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</si>
  <si>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</si>
  <si>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</si>
  <si>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</si>
  <si>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</si>
  <si>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</si>
  <si>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</si>
  <si>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</si>
  <si>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</si>
  <si>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</si>
  <si>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</si>
  <si>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</si>
  <si>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</si>
  <si>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</si>
  <si>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</si>
  <si>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</si>
  <si>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</si>
  <si>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</si>
  <si>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</si>
  <si>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</si>
  <si>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</si>
  <si>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</si>
  <si>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</si>
  <si>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</si>
  <si>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</si>
  <si>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</si>
  <si>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</si>
  <si>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</si>
  <si>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</si>
  <si>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</si>
  <si>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</si>
  <si>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</si>
  <si>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</si>
  <si>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</si>
  <si>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</si>
  <si>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</si>
  <si>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</si>
  <si>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</si>
  <si>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</si>
  <si>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</si>
  <si>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</si>
  <si>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</si>
  <si>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</si>
  <si>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</si>
  <si>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</si>
  <si>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</si>
  <si>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</si>
  <si>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</si>
  <si>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</si>
  <si>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</si>
  <si>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</si>
  <si>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</si>
  <si>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</si>
  <si>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</si>
  <si>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</si>
  <si>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</si>
  <si>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</si>
  <si>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</si>
  <si>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</si>
  <si>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</si>
  <si>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</si>
  <si>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</si>
  <si>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</si>
  <si>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</si>
  <si>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</si>
  <si>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</si>
  <si>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</si>
  <si>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</si>
  <si>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</si>
  <si>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</si>
  <si>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</si>
  <si>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</si>
  <si>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</si>
  <si>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</si>
  <si>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</si>
  <si>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</si>
  <si>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</si>
  <si>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</si>
  <si>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</si>
  <si>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</si>
  <si>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</si>
  <si>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</si>
  <si>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</si>
  <si>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</si>
  <si>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</si>
  <si>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</si>
  <si>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</si>
  <si>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</si>
  <si>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</si>
  <si>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</si>
  <si>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</si>
  <si>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</si>
  <si>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</si>
  <si>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</si>
  <si>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</si>
  <si>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</si>
  <si>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</si>
  <si>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</si>
  <si>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</si>
  <si>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</si>
  <si>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</si>
  <si>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</si>
  <si>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</si>
  <si>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</si>
  <si>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</si>
  <si>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</si>
  <si>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</si>
  <si>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</si>
  <si>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</si>
  <si>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</si>
  <si>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</si>
  <si>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</si>
  <si>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</si>
  <si>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</si>
  <si>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</si>
  <si>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</si>
  <si>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</si>
  <si>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</si>
  <si>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</si>
  <si>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</si>
  <si>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</si>
  <si>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</si>
  <si>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</si>
  <si>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</si>
  <si>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</si>
  <si>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</si>
  <si>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</si>
  <si>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</si>
  <si>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</si>
  <si>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</si>
  <si>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</si>
  <si>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</si>
  <si>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</si>
  <si>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</si>
  <si>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</si>
  <si>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</si>
  <si>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</si>
  <si>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</si>
  <si>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</si>
  <si>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</si>
  <si>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</si>
  <si>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</si>
  <si>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</si>
  <si>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</si>
  <si>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</si>
  <si>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</si>
  <si>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</si>
  <si>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</si>
  <si>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</si>
  <si>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</si>
  <si>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</si>
  <si>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</si>
  <si>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</si>
  <si>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</si>
  <si>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</si>
  <si>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</si>
  <si>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</si>
  <si>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</si>
  <si>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</si>
  <si>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</si>
  <si>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</si>
  <si>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</si>
  <si>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</si>
  <si>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</si>
  <si>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</si>
  <si>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</si>
  <si>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</si>
  <si>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</si>
  <si>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</si>
  <si>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</si>
  <si>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</si>
  <si>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</si>
  <si>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</si>
  <si>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</si>
  <si>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</si>
  <si>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</si>
  <si>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</si>
  <si>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</si>
  <si>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</si>
  <si>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</si>
  <si>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</si>
  <si>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</si>
  <si>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</si>
  <si>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</si>
  <si>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</si>
  <si>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</si>
  <si>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</si>
  <si>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</si>
  <si>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</si>
  <si>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</si>
  <si>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</si>
  <si>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</si>
  <si>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</si>
  <si>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</si>
  <si>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</si>
  <si>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</si>
  <si>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</si>
  <si>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</si>
  <si>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</si>
  <si>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</si>
  <si>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</si>
  <si>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</si>
  <si>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</si>
  <si>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</si>
  <si>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</si>
  <si>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</si>
  <si>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</si>
  <si>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</si>
  <si>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</si>
  <si>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</si>
  <si>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</si>
  <si>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</si>
  <si>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</si>
  <si>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</si>
  <si>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</si>
  <si>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</si>
  <si>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</si>
  <si>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</si>
  <si>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</si>
  <si>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</si>
  <si>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</si>
  <si>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</si>
  <si>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</si>
  <si>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</si>
  <si>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</si>
  <si>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</si>
  <si>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</si>
  <si>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</si>
  <si>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</si>
  <si>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</si>
  <si>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</si>
  <si>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</si>
  <si>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</si>
  <si>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</si>
  <si>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</si>
  <si>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</si>
  <si>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</si>
  <si>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</si>
  <si>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</si>
  <si>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</si>
  <si>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</si>
  <si>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</si>
  <si>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</si>
  <si>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</si>
  <si>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</si>
  <si>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</si>
  <si>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</si>
  <si>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</si>
  <si>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</si>
  <si>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</si>
  <si>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</si>
  <si>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</si>
  <si>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</si>
  <si>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</si>
  <si>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</si>
  <si>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</si>
  <si>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</si>
  <si>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</si>
  <si>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</si>
  <si>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</si>
  <si>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</si>
  <si>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</si>
  <si>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</si>
  <si>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</si>
  <si>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</si>
  <si>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</si>
  <si>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</si>
  <si>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</si>
  <si>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</si>
  <si>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</si>
  <si>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</si>
  <si>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</si>
  <si>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</si>
  <si>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</si>
  <si>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</si>
  <si>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</si>
  <si>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</si>
  <si>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</si>
  <si>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</si>
  <si>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</si>
  <si>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</si>
  <si>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</si>
  <si>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</si>
  <si>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</si>
  <si>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</si>
  <si>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</si>
  <si>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</si>
  <si>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</si>
  <si>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</si>
  <si>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</si>
  <si>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</si>
  <si>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</si>
  <si>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</si>
  <si>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</si>
  <si>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</si>
  <si>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</si>
  <si>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</si>
  <si>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</si>
  <si>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</si>
  <si>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</si>
  <si>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</si>
  <si>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</si>
  <si>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</si>
  <si>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</si>
  <si>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</si>
  <si>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</si>
  <si>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</si>
  <si>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</si>
  <si>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</si>
  <si>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</si>
  <si>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</si>
  <si>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</si>
  <si>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</si>
  <si>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</si>
  <si>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</si>
  <si>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</si>
  <si>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</si>
  <si>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</si>
  <si>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</si>
  <si>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</si>
  <si>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</si>
  <si>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</si>
  <si>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</si>
  <si>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</si>
  <si>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</si>
  <si>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</si>
  <si>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</si>
  <si>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</si>
  <si>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</si>
  <si>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</si>
  <si>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</si>
  <si>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</si>
  <si>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</si>
  <si>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</si>
  <si>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</si>
  <si>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</si>
  <si>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</si>
  <si>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</si>
  <si>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</si>
  <si>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</si>
  <si>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</si>
  <si>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</si>
  <si>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</si>
  <si>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</si>
  <si>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</si>
  <si>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</si>
  <si>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</si>
  <si>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</si>
  <si>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</si>
  <si>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</si>
  <si>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</si>
  <si>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</si>
  <si>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</si>
  <si>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</si>
  <si>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</si>
  <si>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</si>
  <si>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</si>
  <si>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</si>
  <si>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</si>
  <si>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</si>
  <si>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</si>
  <si>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</si>
  <si>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</si>
  <si>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</si>
  <si>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</si>
  <si>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</si>
  <si>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</si>
  <si>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</si>
  <si>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</si>
  <si>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</si>
  <si>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</si>
  <si>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</si>
  <si>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</si>
  <si>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</si>
  <si>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</si>
  <si>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</si>
  <si>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</si>
  <si>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</si>
  <si>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</si>
  <si>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</si>
  <si>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</si>
  <si>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</si>
  <si>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</si>
  <si>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</si>
  <si>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</si>
  <si>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</si>
  <si>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</si>
  <si>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</si>
  <si>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</si>
  <si>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</si>
  <si>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</si>
  <si>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</si>
  <si>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</si>
  <si>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</si>
  <si>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</si>
  <si>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</si>
  <si>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</si>
  <si>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</si>
  <si>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</si>
  <si>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</si>
  <si>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</si>
  <si>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</si>
  <si>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</si>
  <si>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</si>
  <si>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</si>
  <si>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</si>
  <si>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</si>
  <si>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</si>
  <si>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</si>
  <si>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</si>
  <si>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</si>
  <si>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</si>
  <si>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</si>
  <si>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</si>
  <si>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</si>
  <si>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</si>
  <si>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</si>
  <si>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</si>
  <si>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</si>
  <si>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</si>
  <si>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</si>
  <si>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</si>
  <si>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</si>
  <si>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</si>
  <si>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</si>
  <si>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</si>
  <si>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</si>
  <si>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</si>
  <si>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</si>
  <si>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</si>
  <si>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</si>
  <si>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</si>
  <si>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</si>
  <si>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</si>
  <si>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</si>
  <si>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</si>
  <si>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</si>
  <si>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</si>
  <si>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</si>
  <si>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</si>
  <si>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</si>
  <si>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</si>
  <si>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</si>
  <si>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</si>
  <si>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</si>
  <si>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</si>
  <si>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</si>
  <si>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</si>
  <si>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</si>
  <si>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</si>
  <si>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</si>
  <si>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</si>
  <si>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</si>
  <si>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</si>
  <si>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</si>
  <si>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</si>
  <si>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</si>
  <si>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</si>
  <si>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</si>
  <si>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</si>
  <si>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</si>
  <si>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</si>
  <si>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</si>
  <si>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</si>
  <si>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</si>
  <si>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</si>
  <si>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</si>
  <si>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</si>
  <si>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</si>
  <si>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</si>
  <si>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</si>
  <si>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</si>
  <si>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</si>
  <si>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</si>
  <si>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</si>
  <si>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</si>
  <si>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</si>
  <si>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</si>
  <si>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</si>
  <si>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</si>
  <si>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</si>
  <si>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</si>
  <si>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</si>
  <si>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</si>
  <si>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</si>
  <si>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</si>
  <si>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</si>
  <si>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</si>
  <si>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</si>
  <si>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</si>
  <si>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</si>
  <si>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</si>
  <si>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</si>
  <si>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</si>
  <si>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</si>
  <si>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</si>
  <si>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</si>
  <si>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</si>
  <si>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</si>
  <si>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</si>
  <si>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</si>
  <si>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</si>
  <si>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</si>
  <si>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</si>
  <si>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</si>
  <si>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</si>
  <si>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</si>
  <si>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</si>
  <si>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</si>
  <si>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</si>
  <si>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</si>
  <si>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</si>
  <si>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</si>
  <si>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</si>
  <si>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</si>
  <si>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</si>
  <si>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</si>
  <si>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</si>
  <si>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</si>
  <si>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</si>
  <si>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</si>
  <si>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</si>
  <si>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</si>
  <si>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</si>
  <si>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</si>
  <si>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</si>
  <si>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</si>
  <si>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</si>
  <si>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</si>
  <si>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</si>
  <si>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</si>
  <si>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</si>
  <si>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</si>
  <si>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</si>
  <si>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</si>
  <si>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</si>
  <si>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</si>
  <si>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</si>
  <si>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</si>
  <si>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</si>
  <si>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</si>
  <si>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</si>
  <si>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</si>
  <si>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</si>
  <si>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</si>
  <si>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</si>
  <si>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</si>
  <si>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</si>
  <si>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</si>
  <si>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</si>
  <si>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</si>
  <si>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</si>
  <si>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</si>
  <si>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</si>
  <si>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</si>
  <si>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</si>
  <si>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</si>
  <si>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</si>
  <si>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</si>
  <si>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</si>
  <si>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</si>
  <si>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</si>
  <si>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</si>
  <si>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</si>
  <si>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</si>
  <si>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</si>
  <si>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</si>
  <si>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</si>
  <si>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</si>
  <si>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</si>
  <si>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</si>
  <si>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</si>
  <si>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</si>
  <si>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</si>
  <si>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</si>
  <si>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</si>
  <si>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</si>
  <si>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</si>
  <si>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</si>
  <si>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</si>
  <si>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</si>
  <si>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</si>
  <si>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</si>
  <si>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</si>
  <si>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</si>
  <si>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</si>
  <si>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</si>
  <si>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</si>
  <si>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</si>
  <si>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</si>
  <si>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</si>
  <si>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</si>
  <si>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</si>
  <si>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</si>
  <si>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</si>
  <si>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</si>
  <si>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</si>
  <si>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</si>
  <si>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</si>
  <si>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</si>
  <si>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</si>
  <si>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</si>
  <si>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</si>
  <si>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</si>
  <si>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</si>
  <si>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</si>
  <si>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</si>
  <si>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</si>
  <si>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</si>
  <si>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</si>
  <si>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</si>
  <si>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</si>
  <si>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</si>
  <si>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</si>
  <si>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</si>
  <si>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</si>
  <si>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</si>
  <si>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</si>
  <si>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</si>
  <si>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</si>
  <si>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</si>
  <si>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</si>
  <si>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</si>
  <si>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</si>
  <si>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</si>
  <si>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</si>
  <si>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</si>
  <si>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</si>
  <si>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</si>
  <si>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</si>
  <si>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</si>
  <si>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</si>
  <si>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</si>
  <si>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</si>
  <si>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</si>
  <si>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</si>
  <si>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</si>
  <si>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</si>
  <si>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</si>
  <si>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</si>
  <si>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</si>
  <si>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</si>
  <si>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</si>
  <si>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</si>
  <si>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</si>
  <si>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</si>
  <si>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</si>
  <si>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</si>
  <si>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</si>
  <si>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</si>
  <si>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</si>
  <si>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</si>
  <si>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</si>
  <si>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</si>
  <si>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</si>
  <si>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</si>
  <si>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</si>
  <si>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</si>
  <si>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</si>
  <si>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</si>
  <si>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</si>
  <si>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</si>
  <si>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</si>
  <si>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</si>
  <si>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</si>
  <si>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</si>
  <si>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</si>
  <si>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</si>
  <si>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</si>
  <si>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</si>
  <si>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</si>
  <si>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</si>
  <si>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</si>
  <si>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</si>
  <si>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</si>
  <si>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</si>
  <si>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</si>
  <si>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</si>
  <si>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</si>
  <si>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</si>
  <si>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</si>
  <si>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</si>
  <si>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</si>
  <si>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</si>
  <si>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</si>
  <si>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</si>
  <si>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</si>
  <si>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</si>
  <si>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</si>
  <si>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</si>
  <si>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</si>
  <si>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</si>
  <si>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</si>
  <si>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</si>
  <si>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</si>
  <si>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</si>
  <si>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</si>
  <si>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</si>
  <si>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</si>
  <si>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</si>
  <si>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</si>
  <si>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</si>
  <si>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</si>
  <si>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</si>
  <si>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</si>
  <si>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</si>
  <si>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</si>
  <si>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</si>
  <si>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</si>
  <si>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</si>
  <si>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</si>
  <si>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</si>
  <si>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</si>
  <si>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</si>
  <si>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</si>
  <si>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</si>
  <si>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</si>
  <si>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</si>
  <si>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</si>
  <si>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</si>
  <si>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</si>
  <si>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</si>
  <si>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</si>
  <si>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</si>
  <si>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</si>
  <si>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</si>
  <si>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</si>
  <si>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</si>
  <si>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</si>
  <si>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</si>
  <si>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</si>
  <si>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</si>
  <si>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</si>
  <si>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</si>
  <si>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</si>
  <si>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</si>
  <si>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</si>
  <si>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</si>
  <si>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</si>
  <si>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</si>
  <si>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</si>
  <si>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</si>
  <si>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</si>
  <si>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</si>
  <si>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</si>
  <si>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</si>
  <si>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</si>
  <si>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</si>
  <si>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</si>
  <si>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</si>
  <si>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</si>
  <si>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</si>
  <si>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</si>
  <si>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</si>
  <si>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</si>
  <si>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</si>
  <si>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</si>
  <si>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</si>
  <si>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</si>
  <si>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</si>
  <si>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</si>
  <si>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</si>
  <si>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</si>
  <si>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</si>
  <si>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</si>
  <si>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</si>
  <si>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</si>
  <si>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</si>
  <si>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</si>
  <si>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</si>
  <si>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</si>
  <si>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</si>
  <si>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</si>
  <si>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</si>
  <si>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</si>
  <si>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</si>
  <si>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</si>
  <si>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</si>
  <si>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</si>
  <si>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</si>
  <si>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</si>
  <si>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</si>
  <si>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</si>
  <si>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</si>
  <si>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</si>
  <si>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</si>
  <si>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</si>
  <si>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</si>
  <si>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</si>
  <si>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</si>
  <si>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</si>
  <si>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</si>
  <si>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</si>
  <si>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</si>
  <si>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</si>
  <si>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</si>
  <si>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</si>
  <si>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</si>
  <si>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</si>
  <si>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</si>
  <si>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</si>
  <si>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</si>
  <si>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</si>
  <si>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</si>
  <si>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</si>
  <si>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</si>
  <si>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</si>
  <si>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</si>
  <si>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</si>
  <si>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</si>
  <si>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</si>
  <si>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</si>
  <si>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</si>
  <si>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</si>
  <si>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</si>
  <si>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</si>
  <si>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</si>
  <si>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</si>
  <si>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</si>
  <si>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</si>
  <si>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</si>
  <si>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</si>
  <si>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</si>
  <si>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</si>
  <si>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</si>
  <si>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</si>
  <si>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</si>
  <si>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</si>
  <si>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</si>
  <si>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</si>
  <si>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</si>
  <si>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</si>
  <si>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</si>
  <si>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</si>
  <si>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</si>
  <si>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</si>
  <si>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</si>
  <si>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</si>
  <si>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</si>
  <si>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</si>
  <si>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</si>
  <si>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</si>
  <si>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</si>
  <si>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</si>
  <si>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</si>
  <si>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</si>
  <si>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</si>
  <si>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</si>
  <si>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</si>
  <si>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</si>
  <si>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</si>
  <si>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</si>
  <si>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</si>
  <si>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</si>
  <si>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</si>
  <si>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</si>
  <si>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</si>
  <si>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</si>
  <si>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</si>
  <si>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</si>
  <si>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</si>
  <si>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</si>
  <si>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</si>
  <si>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</si>
  <si>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</si>
  <si>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</si>
  <si>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</si>
  <si>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</si>
  <si>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</si>
  <si>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</si>
  <si>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</si>
  <si>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</si>
  <si>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</si>
  <si>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</si>
  <si>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</si>
  <si>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</si>
  <si>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</si>
  <si>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</si>
  <si>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</si>
  <si>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</si>
  <si>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</si>
  <si>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</si>
  <si>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</si>
  <si>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</si>
  <si>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</si>
  <si>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</si>
  <si>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</si>
  <si>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</si>
  <si>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</si>
  <si>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</si>
  <si>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</si>
  <si>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</si>
  <si>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</si>
  <si>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</si>
  <si>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</si>
  <si>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</si>
  <si>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</si>
  <si>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</si>
  <si>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</si>
  <si>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</si>
  <si>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</si>
  <si>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</si>
  <si>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</si>
  <si>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</si>
  <si>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</si>
  <si>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</si>
  <si>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</si>
  <si>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</si>
  <si>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</si>
  <si>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</si>
  <si>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</si>
  <si>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</si>
  <si>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</si>
  <si>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</si>
  <si>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</si>
  <si>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</si>
  <si>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</si>
  <si>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</si>
  <si>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</si>
  <si>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</si>
  <si>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</si>
  <si>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</si>
  <si>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</si>
  <si>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</si>
  <si>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</si>
  <si>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</si>
  <si>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</si>
  <si>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</si>
  <si>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</si>
  <si>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</si>
  <si>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</si>
  <si>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</si>
  <si>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</si>
  <si>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</si>
  <si>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</si>
  <si>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</si>
  <si>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</si>
  <si>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</si>
  <si>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</si>
  <si>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</si>
  <si>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</si>
  <si>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</si>
  <si>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</si>
  <si>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</si>
  <si>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</si>
  <si>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</si>
  <si>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</si>
  <si>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</si>
  <si>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</si>
  <si>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</si>
  <si>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</si>
  <si>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</si>
  <si>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</si>
  <si>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</si>
  <si>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</si>
  <si>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</si>
  <si>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</si>
  <si>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</si>
  <si>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</si>
  <si>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</si>
  <si>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</si>
  <si>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</si>
  <si>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</si>
  <si>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</si>
  <si>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</si>
  <si>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</si>
  <si>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</si>
  <si>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</si>
  <si>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</si>
  <si>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</si>
  <si>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</si>
  <si>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</si>
  <si>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</si>
  <si>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</si>
  <si>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</si>
  <si>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</si>
  <si>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</si>
  <si>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</si>
  <si>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</si>
  <si>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</si>
  <si>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</si>
  <si>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</si>
  <si>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</si>
  <si>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</si>
  <si>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</si>
  <si>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</si>
  <si>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</si>
  <si>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</si>
  <si>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</si>
  <si>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</si>
  <si>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</si>
  <si>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</si>
  <si>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</si>
  <si>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</si>
  <si>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</si>
  <si>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</si>
  <si>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</si>
  <si>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</si>
  <si>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</si>
  <si>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</si>
  <si>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</si>
  <si>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</si>
  <si>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</si>
  <si>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</si>
  <si>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</si>
  <si>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</si>
  <si>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</si>
  <si>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</si>
  <si>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</si>
  <si>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</si>
  <si>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</si>
  <si>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</si>
  <si>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</si>
  <si>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</si>
  <si>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</si>
  <si>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</si>
  <si>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</si>
  <si>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</si>
  <si>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</si>
  <si>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</si>
  <si>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</si>
  <si>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</si>
  <si>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</si>
  <si>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</si>
  <si>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</si>
  <si>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</si>
  <si>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</si>
  <si>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</si>
  <si>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</si>
  <si>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</si>
  <si>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</si>
  <si>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</si>
  <si>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</si>
  <si>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</si>
  <si>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</si>
  <si>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</si>
  <si>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</si>
  <si>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</si>
  <si>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</si>
  <si>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</si>
  <si>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</si>
  <si>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</si>
  <si>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</si>
  <si>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</si>
  <si>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</si>
  <si>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</si>
  <si>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</si>
  <si>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</si>
  <si>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</si>
  <si>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</si>
  <si>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</si>
  <si>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</si>
  <si>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</si>
  <si>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</si>
  <si>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</si>
  <si>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</si>
  <si>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</si>
  <si>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</si>
  <si>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</si>
  <si>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</si>
  <si>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</si>
  <si>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</si>
  <si>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</si>
  <si>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</si>
  <si>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</si>
  <si>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</si>
  <si>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</si>
  <si>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</si>
  <si>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</si>
  <si>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</si>
  <si>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</si>
  <si>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</si>
  <si>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</si>
  <si>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</si>
  <si>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</si>
  <si>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</si>
  <si>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</si>
  <si>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</si>
  <si>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</si>
  <si>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</si>
  <si>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</si>
  <si>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</si>
  <si>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</si>
  <si>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</si>
  <si>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</si>
  <si>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</si>
  <si>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</si>
  <si>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</si>
  <si>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</si>
  <si>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</si>
  <si>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</si>
  <si>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</si>
  <si>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</si>
  <si>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</si>
  <si>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</si>
  <si>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</si>
  <si>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</si>
  <si>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</si>
  <si>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</si>
  <si>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</si>
  <si>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</si>
  <si>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</si>
  <si>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</si>
  <si>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</si>
  <si>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</si>
  <si>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</si>
  <si>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</si>
  <si>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</si>
  <si>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</si>
  <si>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</si>
  <si>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</si>
  <si>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</si>
  <si>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</si>
  <si>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</si>
  <si>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</si>
  <si>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</si>
  <si>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</si>
  <si>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</si>
  <si>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</si>
  <si>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</si>
  <si>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</si>
  <si>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</si>
  <si>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</si>
  <si>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</si>
  <si>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</si>
  <si>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</si>
  <si>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</si>
  <si>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</si>
  <si>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</si>
  <si>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</si>
  <si>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</si>
  <si>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</si>
  <si>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</si>
  <si>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</si>
  <si>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</si>
  <si>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</si>
  <si>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</si>
  <si>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</si>
  <si>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</si>
  <si>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</si>
  <si>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</si>
  <si>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</si>
  <si>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</si>
  <si>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</si>
  <si>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</si>
  <si>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</si>
  <si>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</si>
  <si>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</si>
  <si>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</si>
  <si>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</si>
  <si>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</si>
  <si>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</si>
  <si>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</si>
  <si>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</si>
  <si>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</si>
  <si>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</si>
  <si>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</si>
  <si>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</si>
  <si>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</si>
  <si>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</si>
  <si>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</si>
  <si>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</si>
  <si>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</si>
  <si>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</si>
  <si>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</si>
  <si>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</si>
  <si>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</si>
  <si>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</si>
  <si>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</si>
  <si>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</si>
  <si>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</si>
  <si>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</si>
  <si>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</si>
  <si>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</si>
  <si>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</si>
  <si>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</si>
  <si>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</si>
  <si>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</si>
  <si>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</si>
  <si>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</si>
  <si>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</si>
  <si>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</si>
  <si>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</si>
  <si>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</si>
  <si>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</si>
  <si>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</si>
  <si>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</si>
  <si>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</si>
  <si>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</si>
  <si>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</si>
  <si>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</si>
  <si>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</si>
  <si>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</si>
  <si>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</si>
  <si>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</si>
  <si>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</si>
  <si>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</si>
  <si>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</si>
  <si>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</si>
  <si>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</si>
  <si>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</si>
  <si>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</si>
  <si>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</si>
  <si>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</si>
  <si>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</si>
  <si>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</si>
  <si>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</si>
  <si>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</si>
  <si>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</si>
  <si>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</si>
  <si>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</si>
  <si>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</si>
  <si>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</si>
  <si>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</si>
  <si>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</si>
  <si>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</si>
  <si>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</si>
  <si>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</si>
  <si>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</si>
  <si>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</si>
  <si>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</si>
  <si>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</si>
  <si>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</si>
  <si>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</si>
  <si>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</si>
  <si>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</si>
  <si>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</si>
  <si>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</si>
  <si>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</si>
  <si>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</si>
  <si>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</si>
  <si>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</si>
  <si>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</si>
  <si>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</si>
  <si>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</si>
  <si>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</si>
  <si>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</si>
  <si>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</si>
  <si>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</si>
  <si>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</si>
  <si>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</si>
  <si>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</si>
  <si>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</si>
  <si>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</si>
  <si>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</si>
  <si>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</si>
  <si>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</si>
  <si>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</si>
  <si>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</si>
  <si>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</si>
  <si>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</si>
  <si>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</si>
  <si>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</si>
  <si>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</si>
  <si>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</si>
  <si>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</si>
  <si>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</si>
  <si>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</si>
  <si>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</si>
  <si>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</si>
  <si>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</si>
  <si>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</si>
  <si>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</si>
  <si>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</si>
  <si>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</si>
  <si>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</si>
  <si>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</si>
  <si>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</si>
  <si>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</si>
  <si>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</si>
  <si>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</si>
  <si>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</si>
  <si>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</si>
  <si>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</si>
  <si>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</si>
  <si>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</si>
  <si>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</si>
  <si>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</si>
  <si>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</si>
  <si>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</si>
  <si>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</si>
  <si>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</si>
  <si>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</si>
  <si>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</si>
  <si>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</si>
  <si>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</si>
  <si>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</si>
  <si>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</si>
  <si>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</si>
  <si>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</si>
  <si>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</si>
  <si>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</si>
  <si>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</si>
  <si>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</si>
  <si>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</si>
  <si>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</si>
  <si>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</si>
  <si>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</si>
  <si>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</si>
  <si>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</si>
  <si>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</si>
  <si>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</si>
  <si>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</si>
  <si>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</si>
  <si>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</si>
  <si>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</si>
  <si>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</si>
  <si>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</si>
  <si>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</si>
  <si>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</si>
  <si>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</si>
  <si>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</si>
  <si>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</si>
  <si>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</si>
  <si>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</si>
  <si>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</si>
  <si>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</si>
  <si>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</si>
  <si>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</si>
  <si>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</si>
  <si>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</si>
  <si>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</si>
  <si>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</si>
  <si>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</si>
  <si>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</si>
  <si>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</si>
  <si>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</si>
  <si>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</si>
  <si>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</si>
  <si>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</si>
  <si>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</si>
  <si>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</si>
  <si>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</si>
  <si>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</si>
  <si>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</si>
  <si>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</si>
  <si>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</si>
  <si>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</si>
  <si>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</si>
  <si>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</si>
  <si>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</si>
  <si>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</si>
  <si>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2021-70-10001725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</si>
</sst>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2" zoomScale="85" zoomScaleNormal="85" zoomScaleSheetLayoutView="40" zoomScalePageLayoutView="40" workbookViewId="0">
      <selection activeCell="H177" sqref="H17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184"/>
      <c r="I20" s="147" t="s">
        <v>453</v>
      </c>
      <c r="J20" s="148" t="s">
        <v>103</v>
      </c>
      <c r="K20" s="149">
        <v>1106402109</v>
      </c>
      <c r="L20" s="150">
        <v>44242</v>
      </c>
      <c r="M20" s="150">
        <v>44561</v>
      </c>
      <c r="N20" s="133">
        <f>+(M20-L20)/30</f>
        <v>10.633333333333333</v>
      </c>
      <c r="O20" s="136"/>
      <c r="U20" s="132"/>
      <c r="V20" s="105">
        <f ca="1">NOW()</f>
        <v>44194.535399652777</v>
      </c>
      <c r="W20" s="105">
        <f ca="1">NOW()</f>
        <v>44194.535399652777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PARA EL DESARROLLO SOCIAL INTEGRAL DE LA COMUNIDAD</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2726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8">
        <v>0.02</v>
      </c>
      <c r="F179" s="174">
        <v>0.05</v>
      </c>
      <c r="G179" s="163">
        <f>IF(F179&gt;0,SUM(E179+F179),"")</f>
        <v>7.0000000000000007E-2</v>
      </c>
      <c r="H179" s="5"/>
      <c r="I179" s="219" t="s">
        <v>2671</v>
      </c>
      <c r="J179" s="219"/>
      <c r="K179" s="219"/>
      <c r="L179" s="219"/>
      <c r="M179" s="169">
        <v>0.05</v>
      </c>
      <c r="O179" s="8"/>
      <c r="Q179" s="19"/>
      <c r="R179" s="157">
        <f>IF(M179&gt;0,SUM(L179+M179),"")</f>
        <v>0.05</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7.0000000000000007E-2</v>
      </c>
      <c r="D185" s="91" t="s">
        <v>2628</v>
      </c>
      <c r="E185" s="94">
        <f>+(C185*SUM(K20:K35))</f>
        <v>77448147.63000001</v>
      </c>
      <c r="F185" s="92"/>
      <c r="G185" s="93"/>
      <c r="H185" s="88"/>
      <c r="I185" s="90" t="s">
        <v>2627</v>
      </c>
      <c r="J185" s="164">
        <f>+SUM(M179:M183)</f>
        <v>0.05</v>
      </c>
      <c r="K185" s="200" t="s">
        <v>2628</v>
      </c>
      <c r="L185" s="200"/>
      <c r="M185" s="94">
        <f>+J185*(SUM(K20:K35))</f>
        <v>55320105.450000003</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a65d333d-5b59-4810-bc94-b80d9325abbc"/>
    <ds:schemaRef ds:uri="4fb10211-09fb-4e80-9f0b-184718d5d98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2020-12-29T17:54:21Z</cp:lastPrinted>
  <dcterms:created xsi:type="dcterms:W3CDTF">2020-10-14T21:57:42Z</dcterms:created>
  <dcterms:modified xsi:type="dcterms:W3CDTF">2020-12-29T17:56:30Z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