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<sst xmlns="http://schemas.openxmlformats.org/spreadsheetml/2006/main" count="3080" uniqueCount="2697">
  <si>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</si>
  <si>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</si>
  <si>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</si>
  <si>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</si>
  <si>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</si>
  <si>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</si>
  <si>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</si>
  <si>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</si>
  <si>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</si>
  <si>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</si>
  <si>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</si>
  <si>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</si>
  <si>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</si>
  <si>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</si>
  <si>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</si>
  <si>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</si>
  <si>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</si>
  <si>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</si>
  <si>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</si>
  <si>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</si>
  <si>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</si>
  <si>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</si>
  <si>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</si>
  <si>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</si>
  <si>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</si>
  <si>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</si>
  <si>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</si>
  <si>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</si>
  <si>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</si>
  <si>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</si>
  <si>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</si>
  <si>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</si>
  <si>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</si>
  <si>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</si>
  <si>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</si>
  <si>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</si>
  <si>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</si>
  <si>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</si>
  <si>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</si>
  <si>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</si>
  <si>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</si>
  <si>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</si>
  <si>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</si>
  <si>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</si>
  <si>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</si>
  <si>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</si>
  <si>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</si>
  <si>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</si>
  <si>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</si>
  <si>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</si>
  <si>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</si>
  <si>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</si>
  <si>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</si>
  <si>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</si>
  <si>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</si>
  <si>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</si>
  <si>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</si>
  <si>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</si>
  <si>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</si>
  <si>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</si>
  <si>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</si>
  <si>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</si>
  <si>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</si>
  <si>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</si>
  <si>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</si>
  <si>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</si>
  <si>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</si>
  <si>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</si>
  <si>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</si>
  <si>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</si>
  <si>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</si>
  <si>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</si>
  <si>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</si>
  <si>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</si>
  <si>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</si>
  <si>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</si>
  <si>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</si>
  <si>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</si>
  <si>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</si>
  <si>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</si>
  <si>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</si>
  <si>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</si>
  <si>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</si>
  <si>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</si>
  <si>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</si>
  <si>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</si>
  <si>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</si>
  <si>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</si>
  <si>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</si>
  <si>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</si>
  <si>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</si>
  <si>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</si>
  <si>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</si>
  <si>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</si>
  <si>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</si>
  <si>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</si>
  <si>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</si>
  <si>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</si>
  <si>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</si>
  <si>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</si>
  <si>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</si>
  <si>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</si>
  <si>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</si>
  <si>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</si>
  <si>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</si>
  <si>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</si>
  <si>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</si>
  <si>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</si>
  <si>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</si>
  <si>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</si>
  <si>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</si>
  <si>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</si>
  <si>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</si>
  <si>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</si>
  <si>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</si>
  <si>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</si>
  <si>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</si>
  <si>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</si>
  <si>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</si>
  <si>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</si>
  <si>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</si>
  <si>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</si>
  <si>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</si>
  <si>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</si>
  <si>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</si>
  <si>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</si>
  <si>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</si>
  <si>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</si>
  <si>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</si>
  <si>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</si>
  <si>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</si>
  <si>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</si>
  <si>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</si>
  <si>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</si>
  <si>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</si>
  <si>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</si>
  <si>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</si>
  <si>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</si>
  <si>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</si>
  <si>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</si>
  <si>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</si>
  <si>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</si>
  <si>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</si>
  <si>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</si>
  <si>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</si>
  <si>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</si>
  <si>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</si>
  <si>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</si>
  <si>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</si>
  <si>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</si>
  <si>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</si>
  <si>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</si>
  <si>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</si>
  <si>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</si>
  <si>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</si>
  <si>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</si>
  <si>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</si>
  <si>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</si>
  <si>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</si>
  <si>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</si>
  <si>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</si>
  <si>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</si>
  <si>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</si>
  <si>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</si>
  <si>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</si>
  <si>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</si>
  <si>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</si>
  <si>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</si>
  <si>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</si>
  <si>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</si>
  <si>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</si>
  <si>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</si>
  <si>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</si>
  <si>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</si>
  <si>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</si>
  <si>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</si>
  <si>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</si>
  <si>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</si>
  <si>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</si>
  <si>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</si>
  <si>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</si>
  <si>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</si>
  <si>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</si>
  <si>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</si>
  <si>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</si>
  <si>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</si>
  <si>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</si>
  <si>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</si>
  <si>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</si>
  <si>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</si>
  <si>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</si>
  <si>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</si>
  <si>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</si>
  <si>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</si>
  <si>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</si>
  <si>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</si>
  <si>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</si>
  <si>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</si>
  <si>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</si>
  <si>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</si>
  <si>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</si>
  <si>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</si>
  <si>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</si>
  <si>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</si>
  <si>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</si>
  <si>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</si>
  <si>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</si>
  <si>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</si>
  <si>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</si>
  <si>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</si>
  <si>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</si>
  <si>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</si>
  <si>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</si>
  <si>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</si>
  <si>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</si>
  <si>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</si>
  <si>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</si>
  <si>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</si>
  <si>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</si>
  <si>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</si>
  <si>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</si>
  <si>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</si>
  <si>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</si>
  <si>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</si>
  <si>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</si>
  <si>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</si>
  <si>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</si>
  <si>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</si>
  <si>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</si>
  <si>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</si>
  <si>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</si>
  <si>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</si>
  <si>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</si>
  <si>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</si>
  <si>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</si>
  <si>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</si>
  <si>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</si>
  <si>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</si>
  <si>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</si>
  <si>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</si>
  <si>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</si>
  <si>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</si>
  <si>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</si>
  <si>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</si>
  <si>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</si>
  <si>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</si>
  <si>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</si>
  <si>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</si>
  <si>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</si>
  <si>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</si>
  <si>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</si>
  <si>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</si>
  <si>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</si>
  <si>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</si>
  <si>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</si>
  <si>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</si>
  <si>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</si>
  <si>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</si>
  <si>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</si>
  <si>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</si>
  <si>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</si>
  <si>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</si>
  <si>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</si>
  <si>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</si>
  <si>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</si>
  <si>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</si>
  <si>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</si>
  <si>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</si>
  <si>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</si>
  <si>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</si>
  <si>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</si>
  <si>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</si>
  <si>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</si>
  <si>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</si>
  <si>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</si>
  <si>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</si>
  <si>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</si>
  <si>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</si>
  <si>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</si>
  <si>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</si>
  <si>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</si>
  <si>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</si>
  <si>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</si>
  <si>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</si>
  <si>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</si>
  <si>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</si>
  <si>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</si>
  <si>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</si>
  <si>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</si>
  <si>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</si>
  <si>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</si>
  <si>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</si>
  <si>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</si>
  <si>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</si>
  <si>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</si>
  <si>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</si>
  <si>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</si>
  <si>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</si>
  <si>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</si>
  <si>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</si>
  <si>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</si>
  <si>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</si>
  <si>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</si>
  <si>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</si>
  <si>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</si>
  <si>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</si>
  <si>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</si>
  <si>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</si>
  <si>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</si>
  <si>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</si>
  <si>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</si>
  <si>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</si>
  <si>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</si>
  <si>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</si>
  <si>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</si>
  <si>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</si>
  <si>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</si>
  <si>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</si>
  <si>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</si>
  <si>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</si>
  <si>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</si>
  <si>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</si>
  <si>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</si>
  <si>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</si>
  <si>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</si>
  <si>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</si>
  <si>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</si>
  <si>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</si>
  <si>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</si>
  <si>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</si>
  <si>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</si>
  <si>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</si>
  <si>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</si>
  <si>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</si>
  <si>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</si>
  <si>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</si>
  <si>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</si>
  <si>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</si>
  <si>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</si>
  <si>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</si>
  <si>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</si>
  <si>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</si>
  <si>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</si>
  <si>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</si>
  <si>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</si>
  <si>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</si>
  <si>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</si>
  <si>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</si>
  <si>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</si>
  <si>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</si>
  <si>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</si>
  <si>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</si>
  <si>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</si>
  <si>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</si>
  <si>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</si>
  <si>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</si>
  <si>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</si>
  <si>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</si>
  <si>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</si>
  <si>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</si>
  <si>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</si>
  <si>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</si>
  <si>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</si>
  <si>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</si>
  <si>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</si>
  <si>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</si>
  <si>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</si>
  <si>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</si>
  <si>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</si>
  <si>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</si>
  <si>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</si>
  <si>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</si>
  <si>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</si>
  <si>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</si>
  <si>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</si>
  <si>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</si>
  <si>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</si>
  <si>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</si>
  <si>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</si>
  <si>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</si>
  <si>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</si>
  <si>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</si>
  <si>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</si>
  <si>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</si>
  <si>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</si>
  <si>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</si>
  <si>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</si>
  <si>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</si>
  <si>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</si>
  <si>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</si>
  <si>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</si>
  <si>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</si>
  <si>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</si>
  <si>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</si>
  <si>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</si>
  <si>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</si>
  <si>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</si>
  <si>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</si>
  <si>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</si>
  <si>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</si>
  <si>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</si>
  <si>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</si>
  <si>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</si>
  <si>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</si>
  <si>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</si>
  <si>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</si>
  <si>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</si>
  <si>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</si>
  <si>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</si>
  <si>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</si>
  <si>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</si>
  <si>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</si>
  <si>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</si>
  <si>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</si>
  <si>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</si>
  <si>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</si>
  <si>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</si>
  <si>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</si>
  <si>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</si>
  <si>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</si>
  <si>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</si>
  <si>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</si>
  <si>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</si>
  <si>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</si>
  <si>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</si>
  <si>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</si>
  <si>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</si>
  <si>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</si>
  <si>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</si>
  <si>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</si>
  <si>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</si>
  <si>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</si>
  <si>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</si>
  <si>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</si>
  <si>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</si>
  <si>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</si>
  <si>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</si>
  <si>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</si>
  <si>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</si>
  <si>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</si>
  <si>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</si>
  <si>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</si>
  <si>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</si>
  <si>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</si>
  <si>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</si>
  <si>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</si>
  <si>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</si>
  <si>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</si>
  <si>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</si>
  <si>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</si>
  <si>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</si>
  <si>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</si>
  <si>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</si>
  <si>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</si>
  <si>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</si>
  <si>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</si>
  <si>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</si>
  <si>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</si>
  <si>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</si>
  <si>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</si>
  <si>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</si>
  <si>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</si>
  <si>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</si>
  <si>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</si>
  <si>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</si>
  <si>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</si>
  <si>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</si>
  <si>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</si>
  <si>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</si>
  <si>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</si>
  <si>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</si>
  <si>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</si>
  <si>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</si>
  <si>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</si>
  <si>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</si>
  <si>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</si>
  <si>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</si>
  <si>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</si>
  <si>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</si>
  <si>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</si>
  <si>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</si>
  <si>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</si>
  <si>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</si>
  <si>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</si>
  <si>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</si>
  <si>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</si>
  <si>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</si>
  <si>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</si>
  <si>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</si>
  <si>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</si>
  <si>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</si>
  <si>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</si>
  <si>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</si>
  <si>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</si>
  <si>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</si>
  <si>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</si>
  <si>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</si>
  <si>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</si>
  <si>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</si>
  <si>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</si>
  <si>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</si>
  <si>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</si>
  <si>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</si>
  <si>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</si>
  <si>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</si>
  <si>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</si>
  <si>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</si>
  <si>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</si>
  <si>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</si>
  <si>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</si>
  <si>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</si>
  <si>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</si>
  <si>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</si>
  <si>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</si>
  <si>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</si>
  <si>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</si>
  <si>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</si>
  <si>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</si>
  <si>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</si>
  <si>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</si>
  <si>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</si>
  <si>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</si>
  <si>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</si>
  <si>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</si>
  <si>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</si>
  <si>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</si>
  <si>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</si>
  <si>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</si>
  <si>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</si>
  <si>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</si>
  <si>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</si>
  <si>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</si>
  <si>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</si>
  <si>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</si>
  <si>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</si>
  <si>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</si>
  <si>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</si>
  <si>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</si>
  <si>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</si>
  <si>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</si>
  <si>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</si>
  <si>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</si>
  <si>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</si>
  <si>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</si>
  <si>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</si>
  <si>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</si>
  <si>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</si>
  <si>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</si>
  <si>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</si>
  <si>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</si>
  <si>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</si>
  <si>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</si>
  <si>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</si>
  <si>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</si>
  <si>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</si>
  <si>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</si>
  <si>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</si>
  <si>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</si>
  <si>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</si>
  <si>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</si>
  <si>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</si>
  <si>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</si>
  <si>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</si>
  <si>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</si>
  <si>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</si>
  <si>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</si>
  <si>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</si>
  <si>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</si>
  <si>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</si>
  <si>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</si>
  <si>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</si>
  <si>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</si>
  <si>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</si>
  <si>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</si>
  <si>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</si>
  <si>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</si>
  <si>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</si>
  <si>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</si>
  <si>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</si>
  <si>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</si>
  <si>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</si>
  <si>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</si>
  <si>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</si>
  <si>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</si>
  <si>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</si>
  <si>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</si>
  <si>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</si>
  <si>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</si>
  <si>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</si>
  <si>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</si>
  <si>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</si>
  <si>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</si>
  <si>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</si>
  <si>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</si>
  <si>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</si>
  <si>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</si>
  <si>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</si>
  <si>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</si>
  <si>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</si>
  <si>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</si>
  <si>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</si>
  <si>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</si>
  <si>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</si>
  <si>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</si>
  <si>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</si>
  <si>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</si>
  <si>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</si>
  <si>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</si>
  <si>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</si>
  <si>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</si>
  <si>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</si>
  <si>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</si>
  <si>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</si>
  <si>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</si>
  <si>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</si>
  <si>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</si>
  <si>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</si>
  <si>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</si>
  <si>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</si>
  <si>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</si>
  <si>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</si>
  <si>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</si>
  <si>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</si>
  <si>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</si>
  <si>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</si>
  <si>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</si>
  <si>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</si>
  <si>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</si>
  <si>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</si>
  <si>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</si>
  <si>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</si>
  <si>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</si>
  <si>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</si>
  <si>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</si>
  <si>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</si>
  <si>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</si>
  <si>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</si>
  <si>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</si>
  <si>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</si>
  <si>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</si>
  <si>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</si>
  <si>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</si>
  <si>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</si>
  <si>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</si>
  <si>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</si>
  <si>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</si>
  <si>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</si>
  <si>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</si>
  <si>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</si>
  <si>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</si>
  <si>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</si>
  <si>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</si>
  <si>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</si>
  <si>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</si>
  <si>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</si>
  <si>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</si>
  <si>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</si>
  <si>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</si>
  <si>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</si>
  <si>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</si>
  <si>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</si>
  <si>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</si>
  <si>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</si>
  <si>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</si>
  <si>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</si>
  <si>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</si>
  <si>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</si>
  <si>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</si>
  <si>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</si>
  <si>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</si>
  <si>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</si>
  <si>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</si>
  <si>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</si>
  <si>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</si>
  <si>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</si>
  <si>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</si>
  <si>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</si>
  <si>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</si>
  <si>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</si>
  <si>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</si>
  <si>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</si>
  <si>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</si>
  <si>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</si>
  <si>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</si>
  <si>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</si>
  <si>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</si>
  <si>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</si>
  <si>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</si>
  <si>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</si>
  <si>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</si>
  <si>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</si>
  <si>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</si>
  <si>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</si>
  <si>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</si>
  <si>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</si>
  <si>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</si>
  <si>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</si>
  <si>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</si>
  <si>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</si>
  <si>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</si>
  <si>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</si>
  <si>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</si>
  <si>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</si>
  <si>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</si>
  <si>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</si>
  <si>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</si>
  <si>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</si>
  <si>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</si>
  <si>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</si>
  <si>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</si>
  <si>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</si>
  <si>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</si>
  <si>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</si>
  <si>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</si>
  <si>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</si>
  <si>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</si>
  <si>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</si>
  <si>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</si>
  <si>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</si>
  <si>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</si>
  <si>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</si>
  <si>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</si>
  <si>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</si>
  <si>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</si>
  <si>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</si>
  <si>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</si>
  <si>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</si>
  <si>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</si>
  <si>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</si>
  <si>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</si>
  <si>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</si>
  <si>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</si>
  <si>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</si>
  <si>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</si>
  <si>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</si>
  <si>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</si>
  <si>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</si>
  <si>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</si>
  <si>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</si>
  <si>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</si>
  <si>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</si>
  <si>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</si>
  <si>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</si>
  <si>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</si>
  <si>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</si>
  <si>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</si>
  <si>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</si>
  <si>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</si>
  <si>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</si>
  <si>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</si>
  <si>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</si>
  <si>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</si>
  <si>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</si>
  <si>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</si>
  <si>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</si>
  <si>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</si>
  <si>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</si>
  <si>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</si>
  <si>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</si>
  <si>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</si>
  <si>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</si>
  <si>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</si>
  <si>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</si>
  <si>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</si>
  <si>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</si>
  <si>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</si>
  <si>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</si>
  <si>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</si>
  <si>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</si>
  <si>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</si>
  <si>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</si>
  <si>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</si>
  <si>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</si>
  <si>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</si>
  <si>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</si>
  <si>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</si>
  <si>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</si>
  <si>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</si>
  <si>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</si>
  <si>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</si>
  <si>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</si>
  <si>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</si>
  <si>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</si>
  <si>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</si>
  <si>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</si>
  <si>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</si>
  <si>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</si>
  <si>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</si>
  <si>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</si>
  <si>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</si>
  <si>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</si>
  <si>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</si>
  <si>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</si>
  <si>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</si>
  <si>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</si>
  <si>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</si>
  <si>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</si>
  <si>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</si>
  <si>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</si>
  <si>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</si>
  <si>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</si>
  <si>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</si>
  <si>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</si>
  <si>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</si>
  <si>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</si>
  <si>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</si>
  <si>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</si>
  <si>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</si>
  <si>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</si>
  <si>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</si>
  <si>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</si>
  <si>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</si>
  <si>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</si>
  <si>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</si>
  <si>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</si>
  <si>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</si>
  <si>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</si>
  <si>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</si>
  <si>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</si>
  <si>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</si>
  <si>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</si>
  <si>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</si>
  <si>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</si>
  <si>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</si>
  <si>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</si>
  <si>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</si>
  <si>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</si>
  <si>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</si>
  <si>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</si>
  <si>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</si>
  <si>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</si>
  <si>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</si>
  <si>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</si>
  <si>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</si>
  <si>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</si>
  <si>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</si>
  <si>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</si>
  <si>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</si>
  <si>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</si>
  <si>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</si>
  <si>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</si>
  <si>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</si>
  <si>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</si>
  <si>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</si>
  <si>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</si>
  <si>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</si>
  <si>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</si>
  <si>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</si>
  <si>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</si>
  <si>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</si>
  <si>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</si>
  <si>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</si>
  <si>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</si>
  <si>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</si>
  <si>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</si>
  <si>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</si>
  <si>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</si>
  <si>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</si>
  <si>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</si>
  <si>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</si>
  <si>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</si>
  <si>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</si>
  <si>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</si>
  <si>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</si>
  <si>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</si>
  <si>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</si>
  <si>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</si>
  <si>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</si>
  <si>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</si>
  <si>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</si>
  <si>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</si>
  <si>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</si>
  <si>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</si>
  <si>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</si>
  <si>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</si>
  <si>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</si>
  <si>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</si>
  <si>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</si>
  <si>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</si>
  <si>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</si>
  <si>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</si>
  <si>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</si>
  <si>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</si>
  <si>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</si>
  <si>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</si>
  <si>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</si>
  <si>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</si>
  <si>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</si>
  <si>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</si>
  <si>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</si>
  <si>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</si>
  <si>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</si>
  <si>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</si>
  <si>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</si>
  <si>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</si>
  <si>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</si>
  <si>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</si>
  <si>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</si>
  <si>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</si>
  <si>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</si>
  <si>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</si>
  <si>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</si>
  <si>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</si>
  <si>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</si>
  <si>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</si>
  <si>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</si>
  <si>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</si>
  <si>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</si>
  <si>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</si>
  <si>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</si>
  <si>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</si>
  <si>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</si>
  <si>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</si>
  <si>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</si>
  <si>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</si>
  <si>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</si>
  <si>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</si>
  <si>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</si>
  <si>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</si>
  <si>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</si>
  <si>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</si>
  <si>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</si>
  <si>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</si>
  <si>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</si>
  <si>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</si>
  <si>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</si>
  <si>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</si>
  <si>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</si>
  <si>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</si>
  <si>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</si>
  <si>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</si>
  <si>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</si>
  <si>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</si>
  <si>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</si>
  <si>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</si>
  <si>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</si>
  <si>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</si>
  <si>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</si>
  <si>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</si>
  <si>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</si>
  <si>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</si>
  <si>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</si>
  <si>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</si>
  <si>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</si>
  <si>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</si>
  <si>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</si>
  <si>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</si>
  <si>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</si>
  <si>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</si>
  <si>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</si>
  <si>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</si>
  <si>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</si>
  <si>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</si>
  <si>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</si>
  <si>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</si>
  <si>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</si>
  <si>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</si>
  <si>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</si>
  <si>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</si>
  <si>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</si>
  <si>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</si>
  <si>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</si>
  <si>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</si>
  <si>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</si>
  <si>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</si>
  <si>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</si>
  <si>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</si>
  <si>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</si>
  <si>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</si>
  <si>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</si>
  <si>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</si>
  <si>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</si>
  <si>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</si>
  <si>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</si>
  <si>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</si>
  <si>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</si>
  <si>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</si>
  <si>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</si>
  <si>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</si>
  <si>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</si>
  <si>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</si>
  <si>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</si>
  <si>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</si>
  <si>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</si>
  <si>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</si>
  <si>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</si>
  <si>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</si>
  <si>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</si>
  <si>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</si>
  <si>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</si>
  <si>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</si>
  <si>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</si>
  <si>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</si>
  <si>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</si>
  <si>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</si>
  <si>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</si>
  <si>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</si>
  <si>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</si>
  <si>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</si>
  <si>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</si>
  <si>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</si>
  <si>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</si>
  <si>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</si>
  <si>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</si>
  <si>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</si>
  <si>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</si>
  <si>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</si>
  <si>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</si>
  <si>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</si>
  <si>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</si>
  <si>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</si>
  <si>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</si>
  <si>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</si>
  <si>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</si>
  <si>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</si>
  <si>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</si>
  <si>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</si>
  <si>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</si>
  <si>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</si>
  <si>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</si>
  <si>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</si>
  <si>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</si>
  <si>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</si>
  <si>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</si>
  <si>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</si>
  <si>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</si>
  <si>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</si>
  <si>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</si>
  <si>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</si>
  <si>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</si>
  <si>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</si>
  <si>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</si>
  <si>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</si>
  <si>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</si>
  <si>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</si>
  <si>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</si>
  <si>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</si>
  <si>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</si>
  <si>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</si>
  <si>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</si>
  <si>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</si>
  <si>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</si>
  <si>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</si>
  <si>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</si>
  <si>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</si>
  <si>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</si>
  <si>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</si>
  <si>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</si>
  <si>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</si>
  <si>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</si>
  <si>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</si>
  <si>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</si>
  <si>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</si>
  <si>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</si>
  <si>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</si>
  <si>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</si>
  <si>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</si>
  <si>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</si>
  <si>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</si>
  <si>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</si>
  <si>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</si>
  <si>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</si>
  <si>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</si>
  <si>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</si>
  <si>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</si>
  <si>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</si>
  <si>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</si>
  <si>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</si>
  <si>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</si>
  <si>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</si>
  <si>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</si>
  <si>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</si>
  <si>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</si>
  <si>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</si>
  <si>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</si>
  <si>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</si>
  <si>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</si>
  <si>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</si>
  <si>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</si>
  <si>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</si>
  <si>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</si>
  <si>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</si>
  <si>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</si>
  <si>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</si>
  <si>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</si>
  <si>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</si>
  <si>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</si>
  <si>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</si>
  <si>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</si>
  <si>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</si>
  <si>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</si>
  <si>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</si>
  <si>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</si>
  <si>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</si>
  <si>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</si>
  <si>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</si>
  <si>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</si>
  <si>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</si>
  <si>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</si>
  <si>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</si>
  <si>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</si>
  <si>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</si>
  <si>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</si>
  <si>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</si>
  <si>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</si>
  <si>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</si>
  <si>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</si>
  <si>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</si>
  <si>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</si>
  <si>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</si>
  <si>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</si>
  <si>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</si>
  <si>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</si>
  <si>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</si>
  <si>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</si>
  <si>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</si>
  <si>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</si>
  <si>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</si>
  <si>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</si>
  <si>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</si>
  <si>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</si>
  <si>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</si>
  <si>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</si>
  <si>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</si>
  <si>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</si>
  <si>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</si>
  <si>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</si>
  <si>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</si>
  <si>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</si>
  <si>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</si>
  <si>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</si>
  <si>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</si>
  <si>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</si>
  <si>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</si>
  <si>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</si>
  <si>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</si>
  <si>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</si>
  <si>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</si>
  <si>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</si>
  <si>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</si>
  <si>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</si>
  <si>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</si>
  <si>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</si>
  <si>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</si>
  <si>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</si>
  <si>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</si>
  <si>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</si>
  <si>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</si>
  <si>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</si>
  <si>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</si>
  <si>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</si>
  <si>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</si>
  <si>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</si>
  <si>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</si>
  <si>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</si>
  <si>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</si>
  <si>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</si>
  <si>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</si>
  <si>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</si>
  <si>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</si>
  <si>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</si>
  <si>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</si>
  <si>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</si>
  <si>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</si>
  <si>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</si>
  <si>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</si>
  <si>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</si>
  <si>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</si>
  <si>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</si>
  <si>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</si>
  <si>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</si>
  <si>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</si>
  <si>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</si>
  <si>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</si>
  <si>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</si>
  <si>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</si>
  <si>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</si>
  <si>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</si>
  <si>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</si>
  <si>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</si>
  <si>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</si>
  <si>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</si>
  <si>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</si>
  <si>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</si>
  <si>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</si>
  <si>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</si>
  <si>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</si>
  <si>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</si>
  <si>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</si>
  <si>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</si>
  <si>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</si>
  <si>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</si>
  <si>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</si>
  <si>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</si>
  <si>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</si>
  <si>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</si>
  <si>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</si>
  <si>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</si>
  <si>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</si>
  <si>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</si>
  <si>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</si>
  <si>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</si>
  <si>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</si>
  <si>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</si>
  <si>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</si>
  <si>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</si>
  <si>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</si>
  <si>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</si>
  <si>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</si>
  <si>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</si>
  <si>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</si>
  <si>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</si>
  <si>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</si>
  <si>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</si>
  <si>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</si>
  <si>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</si>
  <si>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</si>
  <si>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</si>
  <si>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</si>
  <si>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</si>
  <si>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</si>
  <si>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</si>
  <si>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</si>
  <si>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</si>
  <si>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</si>
  <si>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</si>
  <si>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</si>
  <si>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</si>
  <si>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</si>
  <si>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</si>
  <si>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</si>
  <si>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</si>
  <si>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</si>
  <si>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</si>
  <si>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</si>
  <si>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</si>
  <si>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</si>
  <si>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</si>
  <si>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</si>
  <si>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</si>
  <si>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</si>
  <si>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</si>
  <si>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</si>
  <si>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</si>
  <si>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</si>
  <si>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</si>
  <si>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</si>
  <si>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</si>
  <si>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</si>
  <si>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</si>
  <si>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</si>
  <si>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</si>
  <si>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</si>
  <si>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</si>
  <si>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</si>
  <si>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</si>
  <si>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</si>
  <si>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</si>
  <si>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</si>
  <si>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</si>
  <si>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</si>
  <si>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</si>
  <si>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</si>
  <si>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</si>
  <si>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</si>
  <si>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</si>
  <si>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</si>
  <si>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</si>
  <si>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</si>
  <si>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</si>
  <si>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</si>
  <si>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</si>
  <si>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</si>
  <si>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</si>
  <si>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</si>
  <si>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</si>
  <si>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</si>
  <si>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</si>
  <si>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</si>
  <si>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</si>
  <si>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</si>
  <si>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</si>
  <si>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</si>
  <si>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</si>
  <si>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</si>
  <si>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</si>
  <si>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</si>
  <si>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</si>
  <si>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</si>
  <si>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</si>
  <si>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</si>
  <si>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</si>
  <si>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</si>
  <si>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</si>
  <si>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</si>
  <si>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</si>
  <si>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</si>
  <si>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</si>
  <si>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</si>
  <si>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</si>
  <si>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</si>
  <si>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</si>
  <si>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</si>
  <si>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</si>
  <si>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</si>
  <si>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</si>
  <si>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</si>
  <si>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</si>
  <si>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</si>
  <si>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</si>
  <si>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</si>
  <si>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</si>
  <si>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</si>
  <si>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</si>
  <si>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</si>
  <si>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</si>
  <si>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</si>
  <si>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</si>
  <si>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</si>
  <si>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</si>
  <si>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</si>
  <si>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</si>
  <si>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</si>
  <si>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</si>
  <si>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</si>
  <si>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</si>
  <si>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</si>
  <si>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</si>
  <si>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</si>
  <si>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</si>
  <si>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</si>
  <si>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</si>
  <si>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</si>
  <si>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</si>
  <si>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</si>
  <si>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</si>
  <si>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</si>
  <si>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</si>
  <si>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</si>
  <si>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</si>
  <si>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</si>
  <si>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</si>
  <si>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</si>
  <si>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</si>
  <si>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</si>
  <si>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</si>
  <si>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</si>
  <si>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</si>
  <si>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</si>
  <si>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</si>
  <si>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</si>
  <si>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</si>
  <si>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</si>
  <si>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</si>
  <si>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</si>
  <si>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</si>
  <si>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</si>
  <si>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</si>
  <si>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</si>
  <si>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</si>
  <si>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</si>
  <si>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</si>
  <si>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</si>
  <si>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</si>
  <si>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</si>
  <si>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</si>
  <si>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</si>
  <si>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</si>
  <si>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</si>
  <si>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</si>
  <si>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</si>
  <si>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</si>
  <si>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</si>
  <si>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</si>
  <si>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</si>
  <si>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</si>
  <si>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</si>
  <si>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</si>
  <si>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</si>
  <si>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</si>
  <si>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</si>
  <si>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</si>
  <si>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</si>
  <si>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</si>
  <si>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</si>
  <si>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</si>
  <si>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</si>
  <si>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</si>
  <si>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</si>
  <si>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</si>
  <si>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</si>
  <si>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</si>
  <si>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</si>
  <si>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</si>
  <si>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</si>
  <si>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</si>
  <si>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</si>
  <si>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</si>
  <si>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</si>
  <si>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</si>
  <si>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</si>
  <si>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</si>
  <si>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</si>
  <si>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</si>
  <si>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</si>
  <si>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</si>
  <si>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</si>
  <si>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</si>
  <si>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</si>
  <si>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</si>
  <si>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</si>
  <si>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</si>
  <si>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</si>
  <si>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</si>
  <si>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</si>
  <si>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</si>
  <si>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</si>
  <si>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</si>
  <si>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</si>
  <si>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</si>
  <si>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</si>
  <si>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</si>
  <si>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</si>
  <si>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</si>
  <si>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</si>
  <si>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</si>
  <si>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</si>
  <si>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</si>
  <si>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</si>
  <si>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</si>
  <si>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</si>
  <si>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</si>
  <si>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</si>
  <si>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</si>
  <si>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</si>
  <si>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</si>
  <si>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</si>
  <si>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</si>
  <si>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</si>
  <si>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</si>
  <si>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</si>
  <si>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</si>
  <si>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</si>
  <si>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</si>
  <si>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</si>
  <si>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</si>
  <si>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</si>
  <si>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</si>
  <si>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</si>
  <si>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</si>
  <si>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</si>
  <si>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</si>
  <si>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</si>
  <si>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</si>
  <si>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</si>
  <si>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</si>
  <si>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</si>
  <si>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</si>
  <si>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</si>
  <si>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</si>
  <si>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</si>
  <si>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</si>
  <si>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</si>
  <si>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</si>
  <si>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</si>
  <si>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</si>
  <si>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</si>
  <si>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</si>
  <si>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</si>
  <si>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</si>
  <si>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</si>
  <si>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</si>
  <si>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</si>
  <si>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</si>
  <si>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</si>
  <si>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</si>
  <si>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</si>
  <si>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</si>
  <si>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</si>
  <si>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</si>
  <si>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</si>
  <si>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</si>
  <si>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</si>
  <si>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</si>
  <si>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</si>
  <si>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</si>
  <si>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</si>
  <si>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</si>
  <si>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</si>
  <si>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</si>
  <si>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</si>
  <si>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</si>
  <si>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</si>
  <si>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</si>
  <si>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</si>
  <si>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</si>
  <si>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</si>
  <si>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</si>
  <si>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</si>
  <si>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</si>
  <si>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</si>
  <si>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</si>
  <si>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</si>
  <si>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</si>
  <si>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</si>
  <si>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</si>
  <si>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</si>
  <si>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</si>
  <si>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</si>
  <si>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</si>
  <si>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</si>
  <si>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</si>
  <si>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</si>
  <si>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</si>
  <si>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</si>
  <si>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</si>
  <si>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</si>
  <si>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</si>
  <si>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</si>
  <si>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</si>
  <si>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</si>
  <si>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</si>
  <si>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</si>
  <si>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</si>
  <si>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</si>
  <si>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</si>
  <si>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</si>
  <si>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</si>
  <si>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</si>
  <si>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</si>
  <si>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</si>
  <si>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</si>
  <si>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</si>
  <si>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</si>
  <si>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</si>
  <si>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</si>
  <si>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</si>
  <si>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</si>
  <si>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</si>
  <si>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</si>
  <si>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</si>
  <si>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</si>
  <si>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</si>
  <si>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</si>
  <si>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</si>
  <si>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</si>
  <si>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</si>
  <si>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</si>
  <si>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</si>
  <si>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</si>
  <si>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</si>
  <si>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</si>
  <si>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</si>
  <si>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</si>
  <si>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</si>
  <si>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</si>
  <si>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</si>
  <si>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</si>
  <si>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</si>
  <si>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</si>
  <si>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</si>
  <si>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</si>
  <si>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</si>
  <si>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</si>
  <si>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</si>
  <si>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</si>
  <si>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</si>
  <si>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</si>
  <si>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</si>
  <si>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</si>
  <si>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</si>
  <si>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</si>
  <si>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</si>
  <si>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</si>
  <si>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</si>
  <si>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</si>
  <si>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</si>
  <si>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</si>
  <si>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</si>
  <si>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</si>
  <si>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</si>
  <si>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</si>
  <si>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</si>
  <si>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</si>
  <si>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</si>
  <si>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</si>
  <si>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</si>
  <si>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</si>
  <si>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</si>
  <si>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</si>
  <si>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</si>
  <si>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</si>
  <si>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</si>
  <si>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</si>
  <si>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</si>
  <si>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</si>
  <si>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</si>
  <si>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</si>
  <si>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</si>
  <si>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</si>
  <si>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</si>
  <si>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</si>
  <si>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</si>
  <si>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</si>
  <si>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</si>
  <si>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</si>
  <si>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</si>
  <si>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</si>
  <si>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</si>
  <si>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</si>
  <si>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</si>
  <si>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</si>
  <si>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</si>
  <si>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</si>
  <si>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</si>
  <si>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</si>
  <si>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</si>
  <si>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</si>
  <si>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</si>
  <si>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</si>
  <si>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</si>
  <si>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</si>
  <si>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</si>
  <si>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</si>
  <si>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</si>
  <si>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</si>
  <si>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</si>
  <si>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</si>
  <si>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</si>
  <si>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</si>
  <si>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</si>
  <si>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</si>
  <si>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</si>
  <si>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</si>
  <si>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</si>
  <si>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</si>
  <si>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</si>
  <si>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</si>
  <si>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</si>
  <si>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</si>
  <si>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</si>
  <si>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</si>
  <si>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</si>
  <si>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</si>
  <si>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</si>
  <si>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</si>
  <si>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</si>
  <si>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</si>
  <si>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</si>
  <si>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</si>
  <si>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</si>
  <si>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</si>
  <si>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</si>
  <si>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</si>
  <si>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</si>
  <si>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</si>
  <si>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</si>
  <si>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</si>
  <si>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</si>
  <si>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</si>
  <si>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</si>
  <si>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</si>
  <si>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</si>
  <si>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</si>
  <si>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</si>
  <si>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</si>
  <si>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</si>
  <si>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</si>
  <si>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</si>
  <si>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</si>
  <si>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</si>
  <si>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</si>
  <si>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</si>
  <si>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</si>
  <si>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</si>
  <si>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</si>
  <si>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</si>
  <si>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</si>
  <si>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</si>
  <si>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</si>
  <si>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</si>
  <si>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</si>
  <si>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</si>
  <si>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</si>
  <si>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</si>
  <si>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</si>
  <si>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</si>
  <si>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</si>
  <si>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</si>
  <si>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</si>
  <si>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</si>
  <si>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</si>
  <si>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</si>
  <si>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</si>
  <si>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</si>
  <si>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</si>
  <si>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</si>
  <si>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</si>
  <si>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</si>
  <si>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</si>
  <si>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</si>
  <si>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</si>
  <si>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</si>
  <si>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</si>
  <si>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</si>
  <si>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</si>
  <si>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</si>
  <si>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</si>
  <si>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</si>
  <si>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</si>
  <si>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</si>
  <si>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</si>
  <si>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</si>
  <si>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</si>
  <si>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</si>
  <si>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</si>
  <si>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</si>
  <si>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</si>
  <si>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</si>
  <si>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</si>
  <si>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</si>
  <si>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</si>
  <si>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</si>
  <si>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</si>
  <si>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</si>
  <si>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</si>
  <si>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</si>
  <si>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</si>
  <si>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</si>
  <si>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</si>
  <si>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</si>
  <si>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</si>
  <si>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</si>
  <si>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</si>
  <si>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</si>
  <si>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</si>
  <si>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</si>
  <si>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</si>
  <si>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</si>
  <si>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</si>
  <si>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</si>
  <si>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</si>
  <si>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</si>
  <si>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</si>
  <si>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</si>
  <si>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</si>
  <si>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</si>
  <si>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</si>
  <si>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</si>
  <si>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</si>
  <si>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</si>
  <si>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</si>
  <si>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</si>
  <si>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</si>
  <si>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</si>
  <si>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</si>
  <si>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</si>
  <si>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</si>
  <si>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</si>
  <si>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</si>
  <si>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</si>
  <si>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</si>
  <si>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</si>
  <si>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</si>
  <si>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</si>
  <si>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</si>
  <si>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</si>
  <si>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</si>
  <si>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</si>
  <si>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</si>
  <si>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</si>
  <si>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</si>
  <si>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</si>
  <si>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</si>
  <si>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</si>
  <si>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</si>
  <si>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</si>
  <si>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</si>
  <si>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</si>
  <si>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</si>
  <si>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</si>
  <si>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</si>
  <si>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</si>
  <si>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</si>
  <si>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</si>
  <si>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</si>
  <si>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</si>
  <si>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</si>
  <si>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</si>
  <si>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</si>
  <si>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</si>
  <si>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</si>
  <si>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</si>
  <si>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</si>
  <si>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</si>
  <si>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</si>
  <si>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</si>
  <si>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</si>
  <si>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</si>
  <si>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</si>
  <si>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</si>
  <si>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</si>
  <si>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</si>
  <si>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</si>
  <si>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</si>
  <si>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</si>
  <si>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</si>
  <si>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</si>
  <si>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</si>
  <si>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</si>
  <si>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</si>
  <si>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</si>
  <si>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</si>
  <si>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</si>
  <si>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</si>
  <si>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</si>
  <si>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</si>
  <si>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</si>
  <si>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</si>
  <si>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</si>
  <si>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</si>
  <si>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</si>
  <si>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</si>
  <si>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</si>
  <si>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</si>
  <si>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</si>
  <si>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</si>
  <si>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</si>
  <si>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</si>
  <si>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</si>
  <si>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</si>
  <si>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</si>
  <si>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</si>
  <si>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</si>
  <si>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</si>
  <si>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</si>
  <si>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</si>
  <si>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</si>
  <si>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</si>
  <si>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</si>
  <si>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</si>
  <si>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</si>
  <si>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</si>
  <si>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</si>
  <si>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</si>
  <si>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</si>
  <si>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</si>
  <si>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</si>
  <si>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</si>
  <si>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</si>
  <si>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</si>
  <si>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</si>
  <si>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</si>
  <si>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</si>
  <si>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</si>
  <si>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</si>
  <si>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</si>
  <si>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</si>
  <si>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</si>
  <si>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</si>
  <si>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</si>
  <si>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</si>
  <si>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</si>
  <si>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</si>
  <si>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</si>
  <si>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</si>
  <si>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</si>
  <si>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</si>
  <si>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</si>
  <si>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</si>
  <si>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</si>
  <si>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</si>
  <si>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</si>
  <si>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</si>
  <si>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</si>
  <si>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</si>
  <si>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</si>
  <si>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</si>
  <si>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</si>
  <si>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</si>
  <si>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</si>
  <si>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</si>
  <si>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</si>
  <si>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</si>
  <si>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</si>
  <si>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</si>
  <si>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</si>
  <si>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</si>
  <si>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</si>
  <si>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</si>
  <si>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</si>
  <si>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</si>
  <si>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</si>
  <si>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</si>
  <si>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</si>
  <si>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</si>
  <si>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</si>
  <si>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</si>
  <si>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</si>
  <si>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</si>
  <si>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</si>
  <si>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</si>
  <si>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</si>
  <si>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</si>
  <si>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</si>
  <si>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</si>
  <si>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</si>
  <si>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</si>
  <si>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</si>
  <si>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</si>
  <si>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</si>
  <si>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</si>
  <si>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</si>
  <si>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</si>
  <si>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</si>
  <si>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</si>
  <si>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</si>
  <si>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</si>
  <si>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</si>
  <si>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</si>
  <si>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</si>
  <si>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</si>
  <si>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</si>
  <si>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</si>
  <si>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</si>
  <si>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</si>
  <si>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</si>
  <si>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</si>
  <si>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</si>
  <si>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</si>
  <si>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</si>
  <si>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</si>
  <si>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</si>
  <si>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</si>
  <si>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</si>
  <si>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</si>
  <si>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</si>
  <si>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</si>
  <si>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</si>
  <si>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</si>
  <si>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</si>
  <si>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</si>
  <si>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</si>
  <si>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</si>
  <si>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</si>
  <si>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</si>
  <si>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</si>
  <si>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</si>
  <si>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</si>
  <si>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</si>
  <si>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</si>
  <si>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</si>
  <si>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</si>
  <si>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</si>
  <si>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</si>
  <si>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</si>
  <si>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</si>
  <si>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</si>
  <si>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</si>
  <si>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</si>
  <si>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</si>
  <si>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</si>
  <si>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</si>
  <si>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</si>
  <si>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</si>
  <si>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</si>
  <si>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</si>
  <si>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</si>
  <si>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</si>
  <si>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</si>
  <si>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</si>
  <si>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</si>
  <si>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</si>
  <si>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</si>
  <si>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</si>
  <si>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</si>
  <si>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</si>
  <si>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</si>
  <si>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</si>
  <si>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</si>
  <si>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</si>
  <si>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</si>
  <si>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</si>
  <si>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</si>
  <si>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</si>
  <si>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</si>
  <si>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</si>
  <si>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</si>
  <si>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</si>
  <si>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</si>
  <si>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</si>
  <si>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</si>
  <si>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</si>
  <si>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</si>
  <si>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</si>
  <si>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</si>
  <si>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</si>
  <si>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</si>
  <si>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</si>
  <si>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</si>
  <si>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</si>
  <si>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</si>
  <si>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</si>
  <si>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</si>
  <si>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</si>
  <si>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</si>
  <si>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</si>
  <si>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</si>
  <si>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</si>
  <si>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</si>
  <si>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</si>
  <si>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</si>
  <si>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</si>
  <si>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</si>
  <si>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</si>
  <si>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</si>
  <si>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</si>
  <si>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</si>
  <si>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</si>
  <si>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</si>
  <si>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</si>
  <si>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</si>
  <si>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</si>
  <si>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</si>
  <si>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</si>
  <si>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</si>
  <si>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</si>
  <si>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</si>
  <si>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</si>
  <si>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</si>
  <si>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</si>
  <si>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</si>
  <si>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</si>
  <si>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</si>
  <si>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</si>
  <si>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</si>
  <si>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</si>
  <si>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</si>
  <si>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</si>
  <si>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</si>
  <si>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</si>
  <si>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</si>
  <si>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</si>
  <si>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</si>
  <si>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</si>
  <si>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</si>
  <si>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</si>
  <si>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</si>
  <si>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</si>
  <si>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</si>
  <si>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</si>
  <si>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</si>
  <si>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</si>
  <si>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</si>
  <si>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</si>
  <si>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</si>
  <si>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</si>
  <si>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</si>
  <si>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</si>
  <si>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</si>
  <si>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</si>
  <si>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</si>
  <si>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</si>
  <si>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</si>
  <si>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</si>
  <si>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</si>
  <si>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</si>
  <si>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</si>
  <si>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</si>
  <si>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</si>
  <si>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</si>
  <si>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</si>
  <si>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</si>
  <si>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</si>
  <si>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</si>
  <si>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</si>
  <si>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</si>
  <si>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</si>
  <si>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</si>
  <si>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</si>
  <si>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</si>
  <si>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</si>
  <si>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</si>
  <si>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</si>
  <si>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</si>
  <si>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</si>
  <si>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</si>
  <si>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</si>
  <si>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</si>
  <si>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</si>
  <si>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</si>
  <si>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</si>
  <si>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</si>
  <si>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</si>
  <si>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</si>
  <si>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</si>
  <si>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</si>
  <si>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</si>
  <si>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</si>
  <si>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</si>
  <si>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</si>
  <si>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</si>
  <si>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</si>
  <si>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</si>
  <si>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</si>
  <si>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</si>
  <si>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</si>
  <si>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</si>
  <si>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</si>
  <si>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</si>
  <si>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</si>
  <si>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</si>
  <si>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</si>
  <si>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</si>
  <si>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</si>
  <si>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</si>
  <si>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</si>
  <si>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</si>
  <si>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</si>
  <si>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</si>
  <si>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</si>
  <si>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</si>
  <si>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</si>
  <si>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</si>
  <si>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</si>
  <si>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</si>
  <si>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</si>
  <si>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</si>
  <si>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</si>
  <si>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</si>
  <si>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</si>
  <si>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</si>
  <si>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</si>
  <si>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</si>
  <si>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</si>
  <si>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</si>
  <si>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</si>
  <si>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</si>
  <si>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</si>
  <si>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</si>
  <si>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</si>
  <si>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</si>
  <si>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</si>
  <si>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</si>
  <si>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</si>
  <si>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</si>
  <si>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</si>
  <si>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</si>
  <si>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</si>
  <si>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</si>
  <si>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</si>
  <si>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</si>
  <si>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</si>
  <si>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</si>
  <si>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</si>
  <si>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</si>
  <si>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</si>
  <si>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</si>
  <si>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</si>
  <si>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</si>
  <si>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</si>
  <si>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</si>
  <si>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</si>
  <si>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</si>
  <si>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</si>
  <si>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</si>
  <si>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</si>
  <si>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</si>
  <si>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</si>
  <si>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</si>
  <si>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</si>
  <si>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</si>
  <si>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</si>
  <si>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</si>
  <si>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</si>
  <si>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</si>
  <si>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</si>
  <si>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</si>
  <si>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</si>
  <si>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</si>
  <si>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</si>
  <si>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</si>
  <si>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</si>
  <si>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</si>
  <si>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</si>
  <si>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</si>
  <si>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</si>
  <si>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</si>
  <si>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</si>
  <si>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</si>
  <si>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</si>
  <si>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</si>
  <si>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</si>
  <si>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</si>
  <si>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</si>
  <si>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</si>
  <si>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</si>
  <si>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</si>
  <si>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</si>
  <si>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</si>
  <si>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</si>
  <si>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</si>
  <si>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</si>
  <si>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</si>
  <si>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</si>
  <si>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</si>
  <si>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</si>
  <si>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</si>
  <si>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</si>
  <si>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</si>
  <si>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</si>
  <si>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</si>
  <si>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</si>
  <si>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</si>
  <si>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</si>
  <si>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</si>
  <si>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</si>
  <si>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</si>
  <si>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</si>
  <si>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</si>
  <si>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</si>
  <si>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</si>
  <si>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</si>
  <si>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</si>
  <si>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</si>
  <si>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</si>
  <si>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</si>
  <si>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</si>
  <si>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</si>
  <si>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</si>
  <si>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</si>
  <si>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</si>
  <si>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</si>
  <si>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</si>
  <si>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</si>
  <si>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</si>
  <si>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</si>
  <si>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</si>
  <si>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</si>
  <si>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</si>
  <si>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</si>
  <si>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</si>
  <si>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</si>
  <si>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</si>
  <si>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</si>
  <si>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</si>
  <si>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</si>
  <si>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</si>
  <si>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</si>
  <si>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</si>
  <si>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</si>
  <si>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</si>
  <si>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</si>
  <si>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</si>
  <si>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</si>
  <si>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</si>
  <si>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</si>
  <si>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</si>
  <si>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</si>
  <si>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</si>
  <si>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</si>
  <si>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</si>
  <si>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</si>
  <si>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</si>
  <si>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</si>
  <si>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</si>
  <si>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</si>
  <si>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</si>
  <si>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</si>
  <si>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</si>
  <si>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</si>
  <si>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</si>
  <si>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</si>
  <si>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</si>
  <si>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</si>
  <si>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</si>
  <si>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</si>
  <si>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</si>
  <si>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</si>
  <si>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</si>
  <si>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</si>
  <si>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</si>
  <si>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</si>
  <si>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</si>
  <si>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</si>
  <si>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</si>
  <si>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</si>
  <si>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</si>
  <si>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</si>
  <si>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</si>
  <si>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</si>
  <si>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</si>
  <si>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</si>
  <si>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</si>
  <si>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</si>
  <si>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</si>
  <si>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</si>
  <si>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</si>
  <si>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</si>
  <si>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</si>
  <si>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</si>
  <si>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</si>
  <si>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</si>
  <si>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</si>
  <si>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</si>
  <si>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</si>
  <si>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</si>
  <si>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</si>
  <si>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</si>
  <si>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</si>
  <si>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</si>
  <si>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</si>
  <si>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</si>
  <si>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</si>
  <si>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</si>
  <si>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</si>
  <si>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</si>
  <si>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</si>
  <si>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</si>
  <si>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</si>
  <si>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</si>
  <si>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</si>
  <si>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</si>
  <si>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</si>
  <si>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</si>
  <si>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</si>
  <si>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</si>
  <si>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</si>
  <si>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</si>
  <si>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</si>
  <si>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</si>
  <si>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</si>
  <si>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</si>
  <si>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</si>
  <si>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</si>
  <si>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</si>
  <si>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</si>
  <si>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</si>
  <si>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</si>
  <si>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</si>
  <si>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</si>
  <si>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</si>
  <si>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</si>
  <si>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</si>
  <si>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</si>
  <si>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</si>
  <si>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</si>
  <si>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</si>
  <si>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</si>
  <si>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</si>
  <si>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</si>
  <si>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</si>
  <si>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</si>
  <si>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</si>
  <si>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</si>
  <si>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</si>
  <si>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</si>
  <si>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</si>
  <si>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</si>
  <si>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</si>
  <si>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</si>
  <si>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</si>
  <si>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</si>
  <si>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</si>
  <si>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</si>
  <si>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</si>
  <si>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</si>
  <si>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</si>
  <si>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</si>
  <si>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</si>
  <si>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</si>
  <si>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</si>
  <si>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</si>
  <si>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</si>
  <si>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</si>
  <si>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</si>
  <si>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</si>
  <si>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</si>
  <si>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</si>
  <si>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</si>
  <si>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</si>
  <si>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</si>
  <si>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</si>
  <si>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</si>
  <si>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</si>
  <si>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</si>
  <si>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</si>
  <si>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</si>
  <si>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</si>
  <si>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</si>
  <si>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</si>
  <si>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</si>
  <si>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</si>
  <si>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</si>
  <si>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</si>
  <si>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</si>
  <si>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</si>
  <si>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</si>
  <si>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</si>
  <si>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</si>
  <si>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</si>
  <si>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</si>
  <si>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</si>
  <si>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</si>
  <si>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</si>
  <si>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</si>
  <si>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</si>
  <si>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</si>
  <si>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</si>
  <si>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</si>
  <si>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</si>
  <si>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</si>
  <si>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</si>
  <si>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</si>
  <si>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</si>
  <si>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</si>
  <si>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</si>
  <si>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</si>
  <si>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</si>
  <si>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</si>
  <si>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</si>
  <si>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</si>
  <si>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</si>
  <si>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</si>
  <si>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</si>
  <si>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</si>
  <si>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</si>
  <si>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</si>
  <si>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</si>
  <si>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</si>
  <si>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</si>
  <si>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</si>
  <si>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</si>
  <si>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</si>
  <si>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</si>
  <si>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</si>
  <si>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</si>
  <si>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</si>
  <si>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</si>
  <si>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</si>
  <si>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</si>
  <si>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</si>
  <si>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</si>
  <si>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</si>
  <si>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</si>
  <si>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</si>
  <si>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</si>
  <si>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</si>
  <si>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</si>
  <si>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</si>
  <si>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</si>
  <si>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</si>
  <si>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</si>
  <si>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</si>
  <si>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</si>
  <si>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</si>
  <si>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</si>
  <si>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</si>
  <si>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</si>
  <si>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</si>
  <si>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</si>
  <si>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</si>
  <si>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</si>
  <si>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</si>
  <si>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</si>
  <si>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</si>
  <si>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</si>
  <si>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</si>
  <si>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</si>
  <si>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</si>
  <si>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</si>
  <si>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</si>
  <si>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</si>
  <si>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</si>
  <si>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</si>
  <si>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</si>
  <si>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</si>
  <si>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</si>
  <si>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</si>
  <si>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</si>
  <si>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</si>
  <si>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</si>
  <si>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</si>
  <si>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</si>
  <si>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</si>
  <si>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</si>
  <si>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</si>
  <si>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</si>
  <si>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</si>
  <si>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</si>
  <si>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</si>
  <si>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</si>
  <si>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</si>
  <si>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</si>
  <si>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</si>
  <si>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</si>
  <si>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</si>
  <si>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</si>
  <si>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</si>
  <si>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</si>
  <si>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</si>
  <si>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</si>
  <si>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</si>
  <si>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</si>
  <si>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</si>
  <si>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</si>
  <si>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</si>
  <si>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</si>
  <si>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</si>
  <si>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</si>
  <si>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</si>
  <si>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</si>
  <si>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</si>
  <si>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</si>
  <si>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</si>
  <si>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</si>
  <si>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</si>
  <si>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</si>
  <si>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</si>
  <si>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</si>
  <si>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</si>
  <si>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</si>
  <si>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</si>
  <si>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</si>
  <si>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</si>
  <si>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</si>
  <si>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</si>
  <si>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</si>
  <si>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</si>
  <si>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</si>
  <si>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</si>
  <si>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</si>
  <si>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</si>
  <si>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</si>
  <si>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</si>
  <si>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</si>
  <si>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</si>
  <si>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</si>
  <si>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</si>
  <si>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</si>
  <si>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</si>
  <si>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</si>
  <si>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</si>
  <si>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</si>
  <si>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</si>
  <si>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</si>
  <si>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</si>
  <si>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</si>
  <si>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</si>
  <si>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</si>
  <si>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</si>
  <si>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</si>
  <si>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</si>
  <si>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</si>
  <si>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</si>
  <si>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</si>
  <si>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</si>
  <si>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</si>
  <si>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</si>
  <si>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</si>
  <si>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</si>
  <si>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</si>
  <si>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</si>
  <si>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</si>
  <si>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</si>
  <si>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</si>
  <si>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</si>
  <si>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</si>
  <si>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</si>
  <si>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</si>
  <si>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</si>
  <si>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</si>
  <si>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</si>
  <si>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</si>
  <si>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</si>
  <si>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</si>
  <si>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</si>
  <si>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</si>
  <si>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</si>
  <si>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</si>
  <si>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</si>
  <si>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</si>
  <si>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</si>
  <si>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</si>
  <si>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</si>
  <si>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</si>
  <si>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</si>
  <si>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</si>
  <si>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</si>
  <si>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</si>
  <si>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</si>
  <si>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</si>
  <si>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</si>
  <si>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</si>
  <si>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</si>
  <si>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</si>
  <si>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</si>
  <si>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</si>
  <si>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</si>
  <si>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</si>
  <si>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</si>
  <si>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</si>
  <si>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</si>
  <si>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</si>
  <si>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</si>
  <si>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</si>
  <si>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</si>
  <si>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</si>
  <si>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</si>
  <si>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</si>
  <si>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</si>
  <si>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</si>
  <si>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</si>
  <si>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</si>
  <si>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</si>
  <si>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</si>
  <si>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</si>
  <si>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</si>
  <si>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</si>
  <si>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</si>
  <si>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</si>
  <si>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</si>
  <si>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</si>
  <si>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</si>
  <si>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</si>
  <si>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</si>
  <si>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</si>
  <si>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</si>
  <si>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</si>
  <si>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</si>
  <si>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</si>
  <si>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</si>
  <si>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</si>
  <si>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</si>
  <si>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</si>
  <si>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</si>
  <si>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</si>
  <si>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</si>
  <si>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</si>
  <si>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</si>
  <si>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</si>
  <si>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</si>
  <si>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</si>
  <si>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</si>
  <si>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</si>
  <si>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</si>
  <si>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</si>
  <si>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</si>
  <si>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</si>
  <si>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</si>
  <si>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</si>
  <si>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</si>
  <si>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</si>
  <si>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</si>
  <si>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</si>
  <si>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</si>
  <si>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</si>
  <si>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</si>
  <si>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</si>
  <si>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</si>
  <si>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</si>
  <si>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</si>
  <si>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</si>
  <si>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</si>
  <si>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</si>
  <si>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</si>
  <si>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</si>
  <si>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</si>
  <si>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</si>
  <si>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</si>
  <si>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</si>
  <si>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</si>
  <si>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</si>
  <si>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</si>
  <si>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</si>
  <si>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</si>
  <si>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2021-25-20000076.0</t>
  </si>
  <si>
    <t>Prestar los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</si>
  <si>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25-18-2012-0194</t>
  </si>
  <si>
    <t xml:space="preserve">BRINDAR ATENCION INTEGRAL A NIÑOS Y NIÑAS ENTRE LOS SEIS (6) MESES Y MENORES DE LOS CINCO AÑOS (5) DE EDAD, CON VULNERABILIDAD ECONOMICA Y SOCIAL, PRIORITARIAMENTE A QUIENES POR RAZONES DE TRABAJO DE SUS PADRES O ADULTO RESPONSABLE DE SU CUIDADO PERMANECEN SOLOS TEMPORALMENTE Y A LOS HIJOS DE FAMILIAS EN SITUACION DE DESPLAZAMIENTO </t>
  </si>
  <si>
    <t>25-18-2012-906</t>
  </si>
  <si>
    <t>ATENDER A LA PRIMERA INFANCIA EN EL MARCO DE LA ESTRATEGIA "DE CERO A SIEMPRE" DE CONFORMIDAD CON LA DIRECTRICES, LINEAMIENTOS Y PARAMETROS ESTABLECIDOS POR EL ICBF, ASI COMO REGULAR LAS RELACIONES ENTRE LAS PARTES DERIVADAS DE LA ESTRATEGIA DE APORTES DEL ICBF A EL CONTRATISTA, PARA QUE ESTE ASUMA CON SU PERSONAL Y BAJO SU EXCLUSIVA RESPONSABILIDAD DICHA ATENCION</t>
  </si>
  <si>
    <t>25-18-2014-626</t>
  </si>
  <si>
    <t>ATENDER A NIÑOS Y NIÑAS MENORES DE 6 AÑOS O HASTA SU INGRESO AL GRADO DE TRANSICION, EN LOS SERVICIOS DE EDUCACION INICIAL Y CUIDADO, CON EL FIN DE PROMOVER EL DESARROLLO INTEGRAL DE LA PRIMERA INFANCIA CON CALIDAD, DE CONFORMIDAD CON LOS LINEAMIENTO, LAS DIRECTRICES, PARAMETROS Y ESTANDARES ESTABLECIDOS POR EL I.C.B.F</t>
  </si>
  <si>
    <t>25-18-2016-190</t>
  </si>
  <si>
    <t>PRESTAR EL SERVICIO DE EDUCACION INICIAL Y CUIDADO A LOS NIÑOS Y NIÑAS MENORES DE 5 AÑOS, O HASTA SU INGRESO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</si>
  <si>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25-18-2016-1092</t>
  </si>
  <si>
    <t>PRESTAR EL SERVICIO DE EDUCACION INICIAL Y CUIDADO A LOS NIÑOS Y NIÑAS MENORES DE 5 AÑOS, O HASTA SU INGRESO AL GRADO DE TRANSICION,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</si>
  <si>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25-18-2019-169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</si>
  <si>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</si>
  <si>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25-18-2020-195</t>
  </si>
  <si>
    <t>PRESTAR LOS SERVICIOS DE EDUCACION INICIAL EN EL MARCO EN CENTRO DE DESARROLLO INFANTIL -CDI- DE CONFORMIDAD CON EL MANUAL OPERATIVO  DE LA  MODALIDAD INSTITUCIONAL EL LINEAMIENTO TECNICO PARA LA ATENCION ALA PRIMERA INFANCIA   Y LAS DIRECTRICES ESTABLECIDAS POR EL ICBF EN ARMONIA EN  LA POLITICA DE ESTADO PARA EL DESARROLLO INTEGRAL DE LA PRIMERA INFANCIA DE CERO A SIEMPRE.</t>
  </si>
  <si>
    <t>LUZ ANGELA ZAMUDIO SUAREZ</t>
  </si>
  <si>
    <t>CALLE 5 No 3-10 barrio chapinerito inspeccion el triunfo</t>
  </si>
  <si>
    <t>3117013593</t>
  </si>
  <si>
    <t>lazasul@hotmail.com</t>
  </si>
  <si>
    <t xml:space="preserve">Calle 5 No 2-43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</si>
</sst>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A44" sqref="A44:O45"/>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516</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800221908</v>
      </c>
      <c r="C20" s="5"/>
      <c r="D20" s="73"/>
      <c r="E20" s="5"/>
      <c r="F20" s="5"/>
      <c r="G20" s="5"/>
      <c r="H20" s="243"/>
      <c r="I20" s="149" t="s">
        <v>516</v>
      </c>
      <c r="J20" s="150" t="s">
        <v>540</v>
      </c>
      <c r="K20" s="151">
        <v>178788100</v>
      </c>
      <c r="L20" s="152">
        <v>44244</v>
      </c>
      <c r="M20" s="152">
        <v>44561</v>
      </c>
      <c r="N20" s="135">
        <f>+(M20-L20)/30</f>
        <v>10.566666666666666</v>
      </c>
      <c r="O20" s="138"/>
      <c r="U20" s="134"/>
      <c r="V20" s="105">
        <f ca="1">NOW()</f>
        <v>44193.445265856484</v>
      </c>
      <c r="W20" s="105">
        <f ca="1">NOW()</f>
        <v>44193.445265856484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PADRES DE FAMILIA DEL HOGAR INFANTIL MI TIERNA EDAD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2665</v>
      </c>
      <c r="C48" s="124" t="s">
        <v>31</v>
      </c>
      <c r="D48" s="110" t="s">
        <v>2678</v>
      </c>
      <c r="E48" s="145">
        <v>40935</v>
      </c>
      <c r="F48" s="145">
        <v>41121</v>
      </c>
      <c r="G48" s="160">
        <f>IF(AND(E48&lt;&gt;"",F48&lt;&gt;""),((F48-E48)/30),"")</f>
        <v>6.2</v>
      </c>
      <c r="H48" s="114" t="s">
        <v>2679</v>
      </c>
      <c r="I48" s="113" t="s">
        <v>516</v>
      </c>
      <c r="J48" s="113" t="s">
        <v>540</v>
      </c>
      <c r="K48" s="116">
        <v>37390120</v>
      </c>
      <c r="L48" s="115" t="s">
        <v>1148</v>
      </c>
      <c r="M48" s="117">
        <v>1</v>
      </c>
      <c r="N48" s="115" t="s">
        <v>27</v>
      </c>
      <c r="O48" s="115" t="s">
        <v>1148</v>
      </c>
      <c r="P48" s="78"/>
    </row>
    <row r="49" spans="1:16" s="6" customFormat="1" ht="24.75" customHeight="1" x14ac:dyDescent="0.25">
      <c r="A49" s="143">
        <v>2</v>
      </c>
      <c r="B49" s="122" t="s">
        <v>2665</v>
      </c>
      <c r="C49" s="112" t="s">
        <v>31</v>
      </c>
      <c r="D49" s="110" t="s">
        <v>2680</v>
      </c>
      <c r="E49" s="145">
        <v>41265</v>
      </c>
      <c r="F49" s="145">
        <v>42004</v>
      </c>
      <c r="G49" s="160">
        <f t="shared" ref="G49:G50" si="2">IF(AND(E49&lt;&gt;"",F49&lt;&gt;""),((F49-E49)/30),"")</f>
        <v>24.633333333333333</v>
      </c>
      <c r="H49" s="114" t="s">
        <v>2681</v>
      </c>
      <c r="I49" s="113" t="s">
        <v>516</v>
      </c>
      <c r="J49" s="113" t="s">
        <v>540</v>
      </c>
      <c r="K49" s="116">
        <v>257570070</v>
      </c>
      <c r="L49" s="115" t="s">
        <v>1148</v>
      </c>
      <c r="M49" s="117">
        <v>1</v>
      </c>
      <c r="N49" s="115" t="s">
        <v>27</v>
      </c>
      <c r="O49" s="115" t="s">
        <v>26</v>
      </c>
      <c r="P49" s="78"/>
    </row>
    <row r="50" spans="1:16" s="6" customFormat="1" ht="24.75" customHeight="1" x14ac:dyDescent="0.25">
      <c r="A50" s="143">
        <v>3</v>
      </c>
      <c r="B50" s="111" t="s">
        <v>2665</v>
      </c>
      <c r="C50" s="112" t="s">
        <v>31</v>
      </c>
      <c r="D50" s="110" t="s">
        <v>2682</v>
      </c>
      <c r="E50" s="145">
        <v>41995</v>
      </c>
      <c r="F50" s="145">
        <v>42369</v>
      </c>
      <c r="G50" s="160">
        <f t="shared" si="2"/>
        <v>12.466666666666667</v>
      </c>
      <c r="H50" s="119" t="s">
        <v>2683</v>
      </c>
      <c r="I50" s="113" t="s">
        <v>516</v>
      </c>
      <c r="J50" s="113" t="s">
        <v>540</v>
      </c>
      <c r="K50" s="116">
        <v>134077588</v>
      </c>
      <c r="L50" s="115" t="s">
        <v>1148</v>
      </c>
      <c r="M50" s="117">
        <v>1</v>
      </c>
      <c r="N50" s="115" t="s">
        <v>27</v>
      </c>
      <c r="O50" s="115" t="s">
        <v>26</v>
      </c>
      <c r="P50" s="78"/>
    </row>
    <row r="51" spans="1:16" s="6" customFormat="1" ht="24.75" customHeight="1" outlineLevel="1" x14ac:dyDescent="0.25">
      <c r="A51" s="143">
        <v>4</v>
      </c>
      <c r="B51" s="111" t="s">
        <v>2665</v>
      </c>
      <c r="C51" s="112" t="s">
        <v>31</v>
      </c>
      <c r="D51" s="110" t="s">
        <v>2684</v>
      </c>
      <c r="E51" s="145">
        <v>42398</v>
      </c>
      <c r="F51" s="145">
        <v>42719</v>
      </c>
      <c r="G51" s="160">
        <f t="shared" ref="G51:G107" si="3">IF(AND(E51&lt;&gt;"",F51&lt;&gt;""),((F51-E51)/30),"")</f>
        <v>10.7</v>
      </c>
      <c r="H51" s="114" t="s">
        <v>2685</v>
      </c>
      <c r="I51" s="113" t="s">
        <v>516</v>
      </c>
      <c r="J51" s="113" t="s">
        <v>540</v>
      </c>
      <c r="K51" s="116">
        <v>128496362</v>
      </c>
      <c r="L51" s="115" t="s">
        <v>1148</v>
      </c>
      <c r="M51" s="117">
        <v>1</v>
      </c>
      <c r="N51" s="115" t="s">
        <v>27</v>
      </c>
      <c r="O51" s="115" t="s">
        <v>26</v>
      </c>
      <c r="P51" s="78"/>
    </row>
    <row r="52" spans="1:16" s="7" customFormat="1" ht="24.75" customHeight="1" outlineLevel="1" x14ac:dyDescent="0.25">
      <c r="A52" s="144">
        <v>5</v>
      </c>
      <c r="B52" s="111" t="s">
        <v>2665</v>
      </c>
      <c r="C52" s="112" t="s">
        <v>31</v>
      </c>
      <c r="D52" s="110" t="s">
        <v>2686</v>
      </c>
      <c r="E52" s="145">
        <v>42720</v>
      </c>
      <c r="F52" s="145">
        <v>43084</v>
      </c>
      <c r="G52" s="160">
        <f t="shared" si="3"/>
        <v>12.133333333333333</v>
      </c>
      <c r="H52" s="119" t="s">
        <v>2687</v>
      </c>
      <c r="I52" s="113" t="s">
        <v>516</v>
      </c>
      <c r="J52" s="113" t="s">
        <v>540</v>
      </c>
      <c r="K52" s="116">
        <v>157229883</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43481</v>
      </c>
      <c r="F53" s="145">
        <v>43819</v>
      </c>
      <c r="G53" s="160">
        <f t="shared" si="3"/>
        <v>11.266666666666667</v>
      </c>
      <c r="H53" s="119" t="s">
        <v>2689</v>
      </c>
      <c r="I53" s="113" t="s">
        <v>516</v>
      </c>
      <c r="J53" s="113" t="s">
        <v>540</v>
      </c>
      <c r="K53" s="116">
        <v>153547994</v>
      </c>
      <c r="L53" s="115" t="s">
        <v>1148</v>
      </c>
      <c r="M53" s="117">
        <v>1</v>
      </c>
      <c r="N53" s="115" t="s">
        <v>27</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43878</v>
      </c>
      <c r="F114" s="145">
        <v>44196</v>
      </c>
      <c r="G114" s="160">
        <f>IF(AND(E114&lt;&gt;"",F114&lt;&gt;""),((F114-E114)/30),"")</f>
        <v>10.6</v>
      </c>
      <c r="H114" s="122" t="s">
        <v>2691</v>
      </c>
      <c r="I114" s="121" t="s">
        <v>516</v>
      </c>
      <c r="J114" s="121" t="s">
        <v>540</v>
      </c>
      <c r="K114" s="123">
        <v>174280350</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5363643</v>
      </c>
      <c r="F185" s="92"/>
      <c r="G185" s="93"/>
      <c r="H185" s="88"/>
      <c r="I185" s="90" t="s">
        <v>2627</v>
      </c>
      <c r="J185" s="166">
        <f>+SUM(M179:M183)</f>
        <v>0.02</v>
      </c>
      <c r="K185" s="236" t="s">
        <v>2628</v>
      </c>
      <c r="L185" s="236"/>
      <c r="M185" s="94">
        <f>+J185*(SUM(K20:K35))</f>
        <v>3575762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32853</v>
      </c>
      <c r="D193" s="5"/>
      <c r="E193" s="126">
        <v>4296</v>
      </c>
      <c r="F193" s="5"/>
      <c r="G193" s="5"/>
      <c r="H193" s="147" t="s">
        <v>2692</v>
      </c>
      <c r="J193" s="5"/>
      <c r="K193" s="127">
        <v>40935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2696</v>
      </c>
      <c r="L211" s="21"/>
      <c r="M211" s="21"/>
      <c r="N211" s="21"/>
      <c r="O211" s="8"/>
    </row>
    <row r="212" spans="1:15" x14ac:dyDescent="0.25">
      <c r="A212" s="9"/>
      <c r="B212" s="27" t="s">
        <v>2619</v>
      </c>
      <c r="C212" s="147" t="s">
        <v>2692</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74803149606299213"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ivanespitia07@gmail.com</cp:lastModifiedBy>
  <cp:lastPrinted>2020-12-26T18:55:54Z</cp:lastPrinted>
  <dcterms:created xsi:type="dcterms:W3CDTF">2020-10-14T21:57:42Z</dcterms:created>
  <dcterms:modified xsi:type="dcterms:W3CDTF">2020-12-28T15:42:18Z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