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AURA SOLANO\Desktop\Nueva carpeta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<sst xmlns="http://schemas.openxmlformats.org/spreadsheetml/2006/main" count="3066" uniqueCount="2690">
  <si>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</si>
  <si>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</si>
  <si>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</si>
  <si>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</si>
  <si>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</si>
  <si>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</si>
  <si>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</si>
  <si>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</si>
  <si>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</si>
  <si>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</si>
  <si>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</si>
  <si>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</si>
  <si>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</si>
  <si>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</si>
  <si>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</si>
  <si>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</si>
  <si>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</si>
  <si>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</si>
  <si>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</si>
  <si>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</si>
  <si>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</si>
  <si>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</si>
  <si>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</si>
  <si>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</si>
  <si>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</si>
  <si>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</si>
  <si>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</si>
  <si>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</si>
  <si>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</si>
  <si>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</si>
  <si>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</si>
  <si>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</si>
  <si>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</si>
  <si>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</si>
  <si>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</si>
  <si>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</si>
  <si>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</si>
  <si>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</si>
  <si>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</si>
  <si>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</si>
  <si>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</si>
  <si>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</si>
  <si>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</si>
  <si>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</si>
  <si>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</si>
  <si>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</si>
  <si>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</si>
  <si>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</si>
  <si>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</si>
  <si>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</si>
  <si>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</si>
  <si>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</si>
  <si>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</si>
  <si>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</si>
  <si>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</si>
  <si>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</si>
  <si>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</si>
  <si>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</si>
  <si>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</si>
  <si>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</si>
  <si>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</si>
  <si>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</si>
  <si>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</si>
  <si>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</si>
  <si>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</si>
  <si>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</si>
  <si>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</si>
  <si>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</si>
  <si>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</si>
  <si>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</si>
  <si>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</si>
  <si>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</si>
  <si>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</si>
  <si>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</si>
  <si>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</si>
  <si>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</si>
  <si>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</si>
  <si>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</si>
  <si>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</si>
  <si>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</si>
  <si>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</si>
  <si>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</si>
  <si>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</si>
  <si>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</si>
  <si>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</si>
  <si>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</si>
  <si>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</si>
  <si>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</si>
  <si>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</si>
  <si>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</si>
  <si>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</si>
  <si>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</si>
  <si>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</si>
  <si>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</si>
  <si>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</si>
  <si>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</si>
  <si>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</si>
  <si>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</si>
  <si>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</si>
  <si>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</si>
  <si>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</si>
  <si>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</si>
  <si>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</si>
  <si>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</si>
  <si>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</si>
  <si>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</si>
  <si>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</si>
  <si>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</si>
  <si>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</si>
  <si>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</si>
  <si>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</si>
  <si>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</si>
  <si>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</si>
  <si>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</si>
  <si>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</si>
  <si>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</si>
  <si>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</si>
  <si>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</si>
  <si>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</si>
  <si>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</si>
  <si>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</si>
  <si>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</si>
  <si>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</si>
  <si>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</si>
  <si>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</si>
  <si>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</si>
  <si>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</si>
  <si>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</si>
  <si>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</si>
  <si>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</si>
  <si>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</si>
  <si>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</si>
  <si>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</si>
  <si>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</si>
  <si>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</si>
  <si>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</si>
  <si>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</si>
  <si>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</si>
  <si>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</si>
  <si>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</si>
  <si>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</si>
  <si>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</si>
  <si>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</si>
  <si>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</si>
  <si>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</si>
  <si>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</si>
  <si>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</si>
  <si>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</si>
  <si>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</si>
  <si>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</si>
  <si>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</si>
  <si>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</si>
  <si>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</si>
  <si>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</si>
  <si>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</si>
  <si>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</si>
  <si>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</si>
  <si>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</si>
  <si>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</si>
  <si>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</si>
  <si>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</si>
  <si>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</si>
  <si>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</si>
  <si>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</si>
  <si>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</si>
  <si>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</si>
  <si>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</si>
  <si>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</si>
  <si>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</si>
  <si>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</si>
  <si>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</si>
  <si>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</si>
  <si>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</si>
  <si>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</si>
  <si>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</si>
  <si>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</si>
  <si>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</si>
  <si>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</si>
  <si>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</si>
  <si>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</si>
  <si>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</si>
  <si>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</si>
  <si>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</si>
  <si>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</si>
  <si>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</si>
  <si>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</si>
  <si>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</si>
  <si>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</si>
  <si>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</si>
  <si>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</si>
  <si>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</si>
  <si>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</si>
  <si>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</si>
  <si>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</si>
  <si>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</si>
  <si>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</si>
  <si>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</si>
  <si>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</si>
  <si>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</si>
  <si>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</si>
  <si>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</si>
  <si>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</si>
  <si>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</si>
  <si>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</si>
  <si>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</si>
  <si>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</si>
  <si>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</si>
  <si>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</si>
  <si>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</si>
  <si>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</si>
  <si>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</si>
  <si>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</si>
  <si>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</si>
  <si>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</si>
  <si>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</si>
  <si>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</si>
  <si>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</si>
  <si>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</si>
  <si>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</si>
  <si>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</si>
  <si>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</si>
  <si>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</si>
  <si>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</si>
  <si>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</si>
  <si>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</si>
  <si>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</si>
  <si>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</si>
  <si>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</si>
  <si>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</si>
  <si>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</si>
  <si>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</si>
  <si>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</si>
  <si>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</si>
  <si>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</si>
  <si>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</si>
  <si>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</si>
  <si>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</si>
  <si>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</si>
  <si>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</si>
  <si>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</si>
  <si>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</si>
  <si>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</si>
  <si>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</si>
  <si>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</si>
  <si>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</si>
  <si>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</si>
  <si>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</si>
  <si>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</si>
  <si>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</si>
  <si>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</si>
  <si>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</si>
  <si>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</si>
  <si>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</si>
  <si>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</si>
  <si>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</si>
  <si>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</si>
  <si>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</si>
  <si>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</si>
  <si>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</si>
  <si>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</si>
  <si>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</si>
  <si>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</si>
  <si>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</si>
  <si>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</si>
  <si>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</si>
  <si>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</si>
  <si>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</si>
  <si>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</si>
  <si>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</si>
  <si>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</si>
  <si>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</si>
  <si>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</si>
  <si>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</si>
  <si>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</si>
  <si>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</si>
  <si>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</si>
  <si>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</si>
  <si>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</si>
  <si>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</si>
  <si>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</si>
  <si>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</si>
  <si>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</si>
  <si>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</si>
  <si>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</si>
  <si>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</si>
  <si>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</si>
  <si>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</si>
  <si>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</si>
  <si>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</si>
  <si>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</si>
  <si>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</si>
  <si>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</si>
  <si>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</si>
  <si>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</si>
  <si>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</si>
  <si>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</si>
  <si>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</si>
  <si>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</si>
  <si>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</si>
  <si>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</si>
  <si>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</si>
  <si>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</si>
  <si>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</si>
  <si>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</si>
  <si>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</si>
  <si>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</si>
  <si>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</si>
  <si>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</si>
  <si>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</si>
  <si>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</si>
  <si>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</si>
  <si>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</si>
  <si>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</si>
  <si>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</si>
  <si>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</si>
  <si>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</si>
  <si>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</si>
  <si>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</si>
  <si>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</si>
  <si>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</si>
  <si>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</si>
  <si>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</si>
  <si>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</si>
  <si>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</si>
  <si>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</si>
  <si>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</si>
  <si>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</si>
  <si>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</si>
  <si>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</si>
  <si>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</si>
  <si>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</si>
  <si>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</si>
  <si>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</si>
  <si>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</si>
  <si>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</si>
  <si>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</si>
  <si>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</si>
  <si>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</si>
  <si>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</si>
  <si>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</si>
  <si>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</si>
  <si>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</si>
  <si>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</si>
  <si>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</si>
  <si>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</si>
  <si>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</si>
  <si>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</si>
  <si>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</si>
  <si>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</si>
  <si>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</si>
  <si>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</si>
  <si>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</si>
  <si>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</si>
  <si>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</si>
  <si>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</si>
  <si>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</si>
  <si>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</si>
  <si>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</si>
  <si>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</si>
  <si>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</si>
  <si>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</si>
  <si>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</si>
  <si>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</si>
  <si>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</si>
  <si>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</si>
  <si>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</si>
  <si>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</si>
  <si>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</si>
  <si>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</si>
  <si>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</si>
  <si>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</si>
  <si>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</si>
  <si>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</si>
  <si>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</si>
  <si>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</si>
  <si>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</si>
  <si>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</si>
  <si>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</si>
  <si>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</si>
  <si>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</si>
  <si>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</si>
  <si>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</si>
  <si>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</si>
  <si>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</si>
  <si>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</si>
  <si>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</si>
  <si>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</si>
  <si>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</si>
  <si>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</si>
  <si>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</si>
  <si>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</si>
  <si>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</si>
  <si>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</si>
  <si>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</si>
  <si>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</si>
  <si>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</si>
  <si>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</si>
  <si>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</si>
  <si>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</si>
  <si>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</si>
  <si>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</si>
  <si>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</si>
  <si>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</si>
  <si>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</si>
  <si>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</si>
  <si>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</si>
  <si>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</si>
  <si>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</si>
  <si>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</si>
  <si>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</si>
  <si>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</si>
  <si>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</si>
  <si>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</si>
  <si>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</si>
  <si>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</si>
  <si>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</si>
  <si>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</si>
  <si>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</si>
  <si>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</si>
  <si>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</si>
  <si>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</si>
  <si>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</si>
  <si>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</si>
  <si>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</si>
  <si>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</si>
  <si>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</si>
  <si>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</si>
  <si>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</si>
  <si>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</si>
  <si>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</si>
  <si>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</si>
  <si>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</si>
  <si>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</si>
  <si>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</si>
  <si>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</si>
  <si>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</si>
  <si>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</si>
  <si>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</si>
  <si>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</si>
  <si>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</si>
  <si>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</si>
  <si>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</si>
  <si>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</si>
  <si>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</si>
  <si>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</si>
  <si>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</si>
  <si>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</si>
  <si>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</si>
  <si>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</si>
  <si>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</si>
  <si>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</si>
  <si>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</si>
  <si>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</si>
  <si>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</si>
  <si>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</si>
  <si>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</si>
  <si>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</si>
  <si>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</si>
  <si>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</si>
  <si>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</si>
  <si>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</si>
  <si>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</si>
  <si>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</si>
  <si>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</si>
  <si>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</si>
  <si>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</si>
  <si>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</si>
  <si>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</si>
  <si>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</si>
  <si>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</si>
  <si>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</si>
  <si>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</si>
  <si>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</si>
  <si>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</si>
  <si>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</si>
  <si>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</si>
  <si>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</si>
  <si>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</si>
  <si>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</si>
  <si>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</si>
  <si>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</si>
  <si>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</si>
  <si>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</si>
  <si>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</si>
  <si>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</si>
  <si>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</si>
  <si>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</si>
  <si>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</si>
  <si>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</si>
  <si>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</si>
  <si>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</si>
  <si>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</si>
  <si>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</si>
  <si>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</si>
  <si>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</si>
  <si>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</si>
  <si>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</si>
  <si>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</si>
  <si>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</si>
  <si>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</si>
  <si>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</si>
  <si>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</si>
  <si>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</si>
  <si>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</si>
  <si>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</si>
  <si>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</si>
  <si>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</si>
  <si>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</si>
  <si>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</si>
  <si>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</si>
  <si>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</si>
  <si>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</si>
  <si>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</si>
  <si>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</si>
  <si>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</si>
  <si>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</si>
  <si>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</si>
  <si>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</si>
  <si>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</si>
  <si>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</si>
  <si>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</si>
  <si>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</si>
  <si>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</si>
  <si>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</si>
  <si>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</si>
  <si>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</si>
  <si>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</si>
  <si>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</si>
  <si>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</si>
  <si>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</si>
  <si>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</si>
  <si>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</si>
  <si>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</si>
  <si>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</si>
  <si>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</si>
  <si>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</si>
  <si>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</si>
  <si>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</si>
  <si>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</si>
  <si>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</si>
  <si>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</si>
  <si>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</si>
  <si>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</si>
  <si>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</si>
  <si>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</si>
  <si>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</si>
  <si>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</si>
  <si>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</si>
  <si>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</si>
  <si>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</si>
  <si>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</si>
  <si>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</si>
  <si>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</si>
  <si>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</si>
  <si>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</si>
  <si>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</si>
  <si>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</si>
  <si>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</si>
  <si>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</si>
  <si>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</si>
  <si>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</si>
  <si>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</si>
  <si>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</si>
  <si>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</si>
  <si>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</si>
  <si>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</si>
  <si>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</si>
  <si>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</si>
  <si>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</si>
  <si>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</si>
  <si>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</si>
  <si>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</si>
  <si>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</si>
  <si>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</si>
  <si>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</si>
  <si>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</si>
  <si>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</si>
  <si>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</si>
  <si>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</si>
  <si>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</si>
  <si>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</si>
  <si>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</si>
  <si>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</si>
  <si>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</si>
  <si>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</si>
  <si>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</si>
  <si>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</si>
  <si>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</si>
  <si>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</si>
  <si>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</si>
  <si>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</si>
  <si>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</si>
  <si>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</si>
  <si>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</si>
  <si>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</si>
  <si>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</si>
  <si>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</si>
  <si>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</si>
  <si>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</si>
  <si>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</si>
  <si>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</si>
  <si>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</si>
  <si>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</si>
  <si>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</si>
  <si>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</si>
  <si>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</si>
  <si>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</si>
  <si>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</si>
  <si>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</si>
  <si>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</si>
  <si>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</si>
  <si>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</si>
  <si>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</si>
  <si>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</si>
  <si>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</si>
  <si>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</si>
  <si>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</si>
  <si>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</si>
  <si>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</si>
  <si>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</si>
  <si>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</si>
  <si>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</si>
  <si>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</si>
  <si>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</si>
  <si>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</si>
  <si>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</si>
  <si>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</si>
  <si>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</si>
  <si>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</si>
  <si>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</si>
  <si>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</si>
  <si>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</si>
  <si>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</si>
  <si>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</si>
  <si>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</si>
  <si>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</si>
  <si>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</si>
  <si>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</si>
  <si>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</si>
  <si>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</si>
  <si>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</si>
  <si>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</si>
  <si>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</si>
  <si>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</si>
  <si>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</si>
  <si>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</si>
  <si>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</si>
  <si>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</si>
  <si>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</si>
  <si>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</si>
  <si>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</si>
  <si>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</si>
  <si>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</si>
  <si>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</si>
  <si>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</si>
  <si>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</si>
  <si>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</si>
  <si>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</si>
  <si>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</si>
  <si>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</si>
  <si>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</si>
  <si>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</si>
  <si>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</si>
  <si>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</si>
  <si>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</si>
  <si>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</si>
  <si>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</si>
  <si>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</si>
  <si>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</si>
  <si>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</si>
  <si>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</si>
  <si>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</si>
  <si>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</si>
  <si>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</si>
  <si>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</si>
  <si>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</si>
  <si>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</si>
  <si>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</si>
  <si>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</si>
  <si>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</si>
  <si>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</si>
  <si>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</si>
  <si>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</si>
  <si>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</si>
  <si>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</si>
  <si>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</si>
  <si>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</si>
  <si>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</si>
  <si>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</si>
  <si>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</si>
  <si>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</si>
  <si>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</si>
  <si>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</si>
  <si>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</si>
  <si>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</si>
  <si>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</si>
  <si>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</si>
  <si>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</si>
  <si>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</si>
  <si>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</si>
  <si>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</si>
  <si>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</si>
  <si>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</si>
  <si>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</si>
  <si>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</si>
  <si>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</si>
  <si>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</si>
  <si>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</si>
  <si>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</si>
  <si>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</si>
  <si>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</si>
  <si>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</si>
  <si>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</si>
  <si>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</si>
  <si>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</si>
  <si>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</si>
  <si>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</si>
  <si>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</si>
  <si>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</si>
  <si>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</si>
  <si>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</si>
  <si>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</si>
  <si>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</si>
  <si>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</si>
  <si>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</si>
  <si>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</si>
  <si>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</si>
  <si>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</si>
  <si>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</si>
  <si>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</si>
  <si>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</si>
  <si>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</si>
  <si>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</si>
  <si>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</si>
  <si>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</si>
  <si>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</si>
  <si>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</si>
  <si>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</si>
  <si>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</si>
  <si>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</si>
  <si>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</si>
  <si>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</si>
  <si>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</si>
  <si>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</si>
  <si>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</si>
  <si>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</si>
  <si>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</si>
  <si>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</si>
  <si>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</si>
  <si>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</si>
  <si>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</si>
  <si>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</si>
  <si>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</si>
  <si>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</si>
  <si>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</si>
  <si>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</si>
  <si>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</si>
  <si>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</si>
  <si>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</si>
  <si>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</si>
  <si>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</si>
  <si>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</si>
  <si>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</si>
  <si>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</si>
  <si>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</si>
  <si>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</si>
  <si>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</si>
  <si>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</si>
  <si>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</si>
  <si>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</si>
  <si>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</si>
  <si>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</si>
  <si>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</si>
  <si>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</si>
  <si>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</si>
  <si>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</si>
  <si>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</si>
  <si>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</si>
  <si>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</si>
  <si>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</si>
  <si>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</si>
  <si>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</si>
  <si>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</si>
  <si>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</si>
  <si>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</si>
  <si>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</si>
  <si>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</si>
  <si>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</si>
  <si>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</si>
  <si>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</si>
  <si>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</si>
  <si>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</si>
  <si>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</si>
  <si>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</si>
  <si>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</si>
  <si>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</si>
  <si>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</si>
  <si>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</si>
  <si>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</si>
  <si>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</si>
  <si>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</si>
  <si>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</si>
  <si>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</si>
  <si>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</si>
  <si>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</si>
  <si>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</si>
  <si>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</si>
  <si>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</si>
  <si>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</si>
  <si>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</si>
  <si>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</si>
  <si>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</si>
  <si>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</si>
  <si>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</si>
  <si>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</si>
  <si>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</si>
  <si>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</si>
  <si>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</si>
  <si>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</si>
  <si>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</si>
  <si>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</si>
  <si>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</si>
  <si>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</si>
  <si>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</si>
  <si>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</si>
  <si>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</si>
  <si>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</si>
  <si>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</si>
  <si>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</si>
  <si>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</si>
  <si>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</si>
  <si>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</si>
  <si>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</si>
  <si>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</si>
  <si>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</si>
  <si>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</si>
  <si>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</si>
  <si>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</si>
  <si>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</si>
  <si>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</si>
  <si>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</si>
  <si>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</si>
  <si>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</si>
  <si>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</si>
  <si>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</si>
  <si>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</si>
  <si>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</si>
  <si>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</si>
  <si>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</si>
  <si>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</si>
  <si>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</si>
  <si>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</si>
  <si>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</si>
  <si>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</si>
  <si>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</si>
  <si>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</si>
  <si>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</si>
  <si>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</si>
  <si>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</si>
  <si>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</si>
  <si>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</si>
  <si>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</si>
  <si>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</si>
  <si>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</si>
  <si>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</si>
  <si>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</si>
  <si>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</si>
  <si>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</si>
  <si>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</si>
  <si>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</si>
  <si>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</si>
  <si>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</si>
  <si>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</si>
  <si>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</si>
  <si>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</si>
  <si>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</si>
  <si>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</si>
  <si>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</si>
  <si>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</si>
  <si>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</si>
  <si>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</si>
  <si>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</si>
  <si>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</si>
  <si>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</si>
  <si>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</si>
  <si>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</si>
  <si>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</si>
  <si>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</si>
  <si>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</si>
  <si>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</si>
  <si>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</si>
  <si>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</si>
  <si>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</si>
  <si>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</si>
  <si>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</si>
  <si>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</si>
  <si>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</si>
  <si>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</si>
  <si>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</si>
  <si>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</si>
  <si>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</si>
  <si>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</si>
  <si>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</si>
  <si>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</si>
  <si>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</si>
  <si>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</si>
  <si>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</si>
  <si>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</si>
  <si>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</si>
  <si>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</si>
  <si>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</si>
  <si>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</si>
  <si>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</si>
  <si>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</si>
  <si>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</si>
  <si>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</si>
  <si>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</si>
  <si>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</si>
  <si>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</si>
  <si>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</si>
  <si>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</si>
  <si>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</si>
  <si>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</si>
  <si>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</si>
  <si>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</si>
  <si>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</si>
  <si>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</si>
  <si>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</si>
  <si>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</si>
  <si>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</si>
  <si>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</si>
  <si>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</si>
  <si>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</si>
  <si>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</si>
  <si>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</si>
  <si>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</si>
  <si>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</si>
  <si>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</si>
  <si>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</si>
  <si>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</si>
  <si>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</si>
  <si>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</si>
  <si>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</si>
  <si>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</si>
  <si>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</si>
  <si>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</si>
  <si>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</si>
  <si>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</si>
  <si>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</si>
  <si>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</si>
  <si>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</si>
  <si>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</si>
  <si>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</si>
  <si>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</si>
  <si>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</si>
  <si>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</si>
  <si>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</si>
  <si>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</si>
  <si>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</si>
  <si>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</si>
  <si>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</si>
  <si>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</si>
  <si>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</si>
  <si>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</si>
  <si>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</si>
  <si>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</si>
  <si>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</si>
  <si>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</si>
  <si>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</si>
  <si>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</si>
  <si>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</si>
  <si>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</si>
  <si>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</si>
  <si>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</si>
  <si>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</si>
  <si>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</si>
  <si>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</si>
  <si>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</si>
  <si>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</si>
  <si>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</si>
  <si>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</si>
  <si>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</si>
  <si>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</si>
  <si>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</si>
  <si>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</si>
  <si>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</si>
  <si>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</si>
  <si>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</si>
  <si>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</si>
  <si>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</si>
  <si>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</si>
  <si>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</si>
  <si>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</si>
  <si>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</si>
  <si>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</si>
  <si>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</si>
  <si>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</si>
  <si>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</si>
  <si>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</si>
  <si>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</si>
  <si>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</si>
  <si>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</si>
  <si>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</si>
  <si>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</si>
  <si>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</si>
  <si>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</si>
  <si>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</si>
  <si>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</si>
  <si>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</si>
  <si>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</si>
  <si>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</si>
  <si>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</si>
  <si>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</si>
  <si>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</si>
  <si>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</si>
  <si>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</si>
  <si>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</si>
  <si>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</si>
  <si>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</si>
  <si>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</si>
  <si>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</si>
  <si>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</si>
  <si>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</si>
  <si>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</si>
  <si>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</si>
  <si>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</si>
  <si>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</si>
  <si>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</si>
  <si>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</si>
  <si>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</si>
  <si>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</si>
  <si>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</si>
  <si>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</si>
  <si>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</si>
  <si>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</si>
  <si>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</si>
  <si>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</si>
  <si>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</si>
  <si>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</si>
  <si>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</si>
  <si>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</si>
  <si>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</si>
  <si>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</si>
  <si>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</si>
  <si>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</si>
  <si>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</si>
  <si>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</si>
  <si>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</si>
  <si>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</si>
  <si>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</si>
  <si>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</si>
  <si>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</si>
  <si>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</si>
  <si>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</si>
  <si>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</si>
  <si>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</si>
  <si>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</si>
  <si>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</si>
  <si>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</si>
  <si>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</si>
  <si>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</si>
  <si>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</si>
  <si>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</si>
  <si>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</si>
  <si>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</si>
  <si>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</si>
  <si>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</si>
  <si>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</si>
  <si>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</si>
  <si>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</si>
  <si>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</si>
  <si>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</si>
  <si>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</si>
  <si>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</si>
  <si>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</si>
  <si>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</si>
  <si>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</si>
  <si>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</si>
  <si>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</si>
  <si>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</si>
  <si>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</si>
  <si>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</si>
  <si>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</si>
  <si>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</si>
  <si>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</si>
  <si>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</si>
  <si>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</si>
  <si>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</si>
  <si>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</si>
  <si>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</si>
  <si>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</si>
  <si>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</si>
  <si>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</si>
  <si>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</si>
  <si>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</si>
  <si>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</si>
  <si>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</si>
  <si>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</si>
  <si>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</si>
  <si>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</si>
  <si>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</si>
  <si>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</si>
  <si>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</si>
  <si>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</si>
  <si>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</si>
  <si>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</si>
  <si>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</si>
  <si>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</si>
  <si>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</si>
  <si>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</si>
  <si>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</si>
  <si>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</si>
  <si>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</si>
  <si>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</si>
  <si>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</si>
  <si>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</si>
  <si>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</si>
  <si>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</si>
  <si>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</si>
  <si>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</si>
  <si>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</si>
  <si>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</si>
  <si>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</si>
  <si>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</si>
  <si>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</si>
  <si>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</si>
  <si>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</si>
  <si>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</si>
  <si>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</si>
  <si>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</si>
  <si>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</si>
  <si>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</si>
  <si>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</si>
  <si>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</si>
  <si>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</si>
  <si>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</si>
  <si>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</si>
  <si>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</si>
  <si>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</si>
  <si>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</si>
  <si>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</si>
  <si>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</si>
  <si>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</si>
  <si>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</si>
  <si>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</si>
  <si>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</si>
  <si>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</si>
  <si>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</si>
  <si>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</si>
  <si>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</si>
  <si>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</si>
  <si>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</si>
  <si>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</si>
  <si>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</si>
  <si>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</si>
  <si>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</si>
  <si>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</si>
  <si>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</si>
  <si>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</si>
  <si>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</si>
  <si>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</si>
  <si>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</si>
  <si>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</si>
  <si>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</si>
  <si>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</si>
  <si>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</si>
  <si>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</si>
  <si>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</si>
  <si>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</si>
  <si>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</si>
  <si>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</si>
  <si>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</si>
  <si>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</si>
  <si>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</si>
  <si>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</si>
  <si>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</si>
  <si>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</si>
  <si>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</si>
  <si>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</si>
  <si>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</si>
  <si>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</si>
  <si>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</si>
  <si>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</si>
  <si>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</si>
  <si>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</si>
  <si>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</si>
  <si>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</si>
  <si>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</si>
  <si>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</si>
  <si>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</si>
  <si>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</si>
  <si>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</si>
  <si>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</si>
  <si>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</si>
  <si>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</si>
  <si>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</si>
  <si>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</si>
  <si>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</si>
  <si>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</si>
  <si>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</si>
  <si>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</si>
  <si>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</si>
  <si>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</si>
  <si>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</si>
  <si>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</si>
  <si>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</si>
  <si>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</si>
  <si>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</si>
  <si>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</si>
  <si>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</si>
  <si>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</si>
  <si>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</si>
  <si>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</si>
  <si>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</si>
  <si>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</si>
  <si>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</si>
  <si>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</si>
  <si>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</si>
  <si>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</si>
  <si>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</si>
  <si>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</si>
  <si>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</si>
  <si>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</si>
  <si>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</si>
  <si>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</si>
  <si>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</si>
  <si>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</si>
  <si>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</si>
  <si>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</si>
  <si>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</si>
  <si>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</si>
  <si>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</si>
  <si>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</si>
  <si>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</si>
  <si>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</si>
  <si>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</si>
  <si>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</si>
  <si>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</si>
  <si>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</si>
  <si>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</si>
  <si>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</si>
  <si>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</si>
  <si>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</si>
  <si>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</si>
  <si>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</si>
  <si>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</si>
  <si>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</si>
  <si>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</si>
  <si>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</si>
  <si>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</si>
  <si>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</si>
  <si>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</si>
  <si>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</si>
  <si>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</si>
  <si>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</si>
  <si>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</si>
  <si>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</si>
  <si>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</si>
  <si>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</si>
  <si>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</si>
  <si>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</si>
  <si>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</si>
  <si>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</si>
  <si>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</si>
  <si>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</si>
  <si>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</si>
  <si>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</si>
  <si>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</si>
  <si>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</si>
  <si>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</si>
  <si>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</si>
  <si>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</si>
  <si>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</si>
  <si>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</si>
  <si>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</si>
  <si>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</si>
  <si>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</si>
  <si>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</si>
  <si>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</si>
  <si>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</si>
  <si>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</si>
  <si>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</si>
  <si>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</si>
  <si>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</si>
  <si>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</si>
  <si>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</si>
  <si>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</si>
  <si>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</si>
  <si>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</si>
  <si>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</si>
  <si>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</si>
  <si>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</si>
  <si>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</si>
  <si>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</si>
  <si>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</si>
  <si>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</si>
  <si>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</si>
  <si>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</si>
  <si>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</si>
  <si>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</si>
  <si>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</si>
  <si>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</si>
  <si>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</si>
  <si>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</si>
  <si>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</si>
  <si>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</si>
  <si>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</si>
  <si>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</si>
  <si>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</si>
  <si>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</si>
  <si>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</si>
  <si>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</si>
  <si>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</si>
  <si>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</si>
  <si>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</si>
  <si>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</si>
  <si>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</si>
  <si>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</si>
  <si>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</si>
  <si>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</si>
  <si>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</si>
  <si>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</si>
  <si>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</si>
  <si>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</si>
  <si>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</si>
  <si>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</si>
  <si>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</si>
  <si>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</si>
  <si>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</si>
  <si>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</si>
  <si>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</si>
  <si>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</si>
  <si>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</si>
  <si>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</si>
  <si>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</si>
  <si>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</si>
  <si>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</si>
  <si>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</si>
  <si>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</si>
  <si>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</si>
  <si>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</si>
  <si>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</si>
  <si>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</si>
  <si>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</si>
  <si>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</si>
  <si>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</si>
  <si>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</si>
  <si>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</si>
  <si>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</si>
  <si>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</si>
  <si>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</si>
  <si>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</si>
  <si>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</si>
  <si>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</si>
  <si>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</si>
  <si>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</si>
  <si>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</si>
  <si>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</si>
  <si>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</si>
  <si>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</si>
  <si>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</si>
  <si>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</si>
  <si>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</si>
  <si>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</si>
  <si>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</si>
  <si>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</si>
  <si>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</si>
  <si>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</si>
  <si>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</si>
  <si>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</si>
  <si>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</si>
  <si>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</si>
  <si>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</si>
  <si>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</si>
  <si>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</si>
  <si>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</si>
  <si>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</si>
  <si>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</si>
  <si>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</si>
  <si>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</si>
  <si>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</si>
  <si>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</si>
  <si>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</si>
  <si>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</si>
  <si>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</si>
  <si>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</si>
  <si>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</si>
  <si>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</si>
  <si>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</si>
  <si>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</si>
  <si>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</si>
  <si>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</si>
  <si>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</si>
  <si>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</si>
  <si>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</si>
  <si>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</si>
  <si>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</si>
  <si>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</si>
  <si>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</si>
  <si>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</si>
  <si>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</si>
  <si>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</si>
  <si>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</si>
  <si>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</si>
  <si>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</si>
  <si>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</si>
  <si>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</si>
  <si>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</si>
  <si>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</si>
  <si>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</si>
  <si>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</si>
  <si>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</si>
  <si>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</si>
  <si>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</si>
  <si>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</si>
  <si>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</si>
  <si>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</si>
  <si>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</si>
  <si>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</si>
  <si>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</si>
  <si>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</si>
  <si>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</si>
  <si>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</si>
  <si>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</si>
  <si>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</si>
  <si>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</si>
  <si>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</si>
  <si>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</si>
  <si>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</si>
  <si>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</si>
  <si>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</si>
  <si>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</si>
  <si>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</si>
  <si>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</si>
  <si>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</si>
  <si>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</si>
  <si>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</si>
  <si>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</si>
  <si>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</si>
  <si>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</si>
  <si>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</si>
  <si>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</si>
  <si>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</si>
  <si>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</si>
  <si>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</si>
  <si>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</si>
  <si>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</si>
  <si>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</si>
  <si>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</si>
  <si>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</si>
  <si>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</si>
  <si>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</si>
  <si>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</si>
  <si>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</si>
  <si>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</si>
  <si>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</si>
  <si>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</si>
  <si>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</si>
  <si>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</si>
  <si>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</si>
  <si>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</si>
  <si>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</si>
  <si>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</si>
  <si>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</si>
  <si>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</si>
  <si>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</si>
  <si>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</si>
  <si>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</si>
  <si>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</si>
  <si>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</si>
  <si>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</si>
  <si>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</si>
  <si>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</si>
  <si>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</si>
  <si>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</si>
  <si>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</si>
  <si>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</si>
  <si>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</si>
  <si>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</si>
  <si>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</si>
  <si>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</si>
  <si>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</si>
  <si>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</si>
  <si>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</si>
  <si>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</si>
  <si>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</si>
  <si>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</si>
  <si>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</si>
  <si>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</si>
  <si>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</si>
  <si>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</si>
  <si>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</si>
  <si>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</si>
  <si>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</si>
  <si>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</si>
  <si>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</si>
  <si>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</si>
  <si>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</si>
  <si>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</si>
  <si>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</si>
  <si>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</si>
  <si>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</si>
  <si>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</si>
  <si>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</si>
  <si>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</si>
  <si>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</si>
  <si>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</si>
  <si>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</si>
  <si>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</si>
  <si>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</si>
  <si>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</si>
  <si>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</si>
  <si>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</si>
  <si>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</si>
  <si>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</si>
  <si>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</si>
  <si>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</si>
  <si>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</si>
  <si>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</si>
  <si>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</si>
  <si>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</si>
  <si>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</si>
  <si>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</si>
  <si>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</si>
  <si>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</si>
  <si>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</si>
  <si>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</si>
  <si>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</si>
  <si>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</si>
  <si>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</si>
  <si>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</si>
  <si>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</si>
  <si>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</si>
  <si>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</si>
  <si>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</si>
  <si>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</si>
  <si>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</si>
  <si>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</si>
  <si>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</si>
  <si>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</si>
  <si>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</si>
  <si>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</si>
  <si>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</si>
  <si>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</si>
  <si>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</si>
  <si>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</si>
  <si>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</si>
  <si>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</si>
  <si>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</si>
  <si>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</si>
  <si>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</si>
  <si>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</si>
  <si>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</si>
  <si>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</si>
  <si>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</si>
  <si>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</si>
  <si>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</si>
  <si>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</si>
  <si>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</si>
  <si>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</si>
  <si>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</si>
  <si>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</si>
  <si>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</si>
  <si>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</si>
  <si>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</si>
  <si>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</si>
  <si>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</si>
  <si>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</si>
  <si>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</si>
  <si>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</si>
  <si>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</si>
  <si>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</si>
  <si>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</si>
  <si>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</si>
  <si>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</si>
  <si>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</si>
  <si>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</si>
  <si>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</si>
  <si>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</si>
  <si>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</si>
  <si>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</si>
  <si>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</si>
  <si>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</si>
  <si>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</si>
  <si>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</si>
  <si>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</si>
  <si>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</si>
  <si>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</si>
  <si>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</si>
  <si>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</si>
  <si>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</si>
  <si>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</si>
  <si>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</si>
  <si>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</si>
  <si>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</si>
  <si>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</si>
  <si>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</si>
  <si>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</si>
  <si>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</si>
  <si>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</si>
  <si>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</si>
  <si>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</si>
  <si>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</si>
  <si>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</si>
  <si>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</si>
  <si>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</si>
  <si>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</si>
  <si>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</si>
  <si>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</si>
  <si>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</si>
  <si>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</si>
  <si>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</si>
  <si>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</si>
  <si>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</si>
  <si>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</si>
  <si>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</si>
  <si>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</si>
  <si>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</si>
  <si>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</si>
  <si>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</si>
  <si>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</si>
  <si>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</si>
  <si>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</si>
  <si>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</si>
  <si>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</si>
  <si>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</si>
  <si>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</si>
  <si>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</si>
  <si>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</si>
  <si>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</si>
  <si>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</si>
  <si>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</si>
  <si>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</si>
  <si>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</si>
  <si>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</si>
  <si>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</si>
  <si>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</si>
  <si>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</si>
  <si>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</si>
  <si>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</si>
  <si>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</si>
  <si>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</si>
  <si>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</si>
  <si>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</si>
  <si>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</si>
  <si>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</si>
  <si>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</si>
  <si>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</si>
  <si>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</si>
  <si>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</si>
  <si>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</si>
  <si>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</si>
  <si>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</si>
  <si>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</si>
  <si>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</si>
  <si>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</si>
  <si>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</si>
  <si>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</si>
  <si>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</si>
  <si>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</si>
  <si>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</si>
  <si>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</si>
  <si>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</si>
  <si>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</si>
  <si>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</si>
  <si>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</si>
  <si>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</si>
  <si>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</si>
  <si>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</si>
  <si>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</si>
  <si>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</si>
  <si>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</si>
  <si>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</si>
  <si>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</si>
  <si>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</si>
  <si>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</si>
  <si>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</si>
  <si>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</si>
  <si>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</si>
  <si>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</si>
  <si>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</si>
  <si>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</si>
  <si>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</si>
  <si>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</si>
  <si>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</si>
  <si>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</si>
  <si>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</si>
  <si>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</si>
  <si>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</si>
  <si>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</si>
  <si>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</si>
  <si>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</si>
  <si>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</si>
  <si>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</si>
  <si>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</si>
  <si>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</si>
  <si>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</si>
  <si>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</si>
  <si>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</si>
  <si>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</si>
  <si>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</si>
  <si>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</si>
  <si>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</si>
  <si>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</si>
  <si>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</si>
  <si>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</si>
  <si>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</si>
  <si>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</si>
  <si>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</si>
  <si>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</si>
  <si>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</si>
  <si>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</si>
  <si>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</si>
  <si>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</si>
  <si>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</si>
  <si>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</si>
  <si>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</si>
  <si>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</si>
  <si>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</si>
  <si>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</si>
  <si>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</si>
  <si>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</si>
  <si>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</si>
  <si>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</si>
  <si>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</si>
  <si>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</si>
  <si>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</si>
  <si>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</si>
  <si>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</si>
  <si>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</si>
  <si>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</si>
  <si>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</si>
  <si>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</si>
  <si>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</si>
  <si>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</si>
  <si>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</si>
  <si>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</si>
  <si>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</si>
  <si>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</si>
  <si>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</si>
  <si>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</si>
  <si>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</si>
  <si>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</si>
  <si>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</si>
  <si>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</si>
  <si>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</si>
  <si>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</si>
  <si>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</si>
  <si>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</si>
  <si>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</si>
  <si>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</si>
  <si>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</si>
  <si>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</si>
  <si>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</si>
  <si>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</si>
  <si>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</si>
  <si>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</si>
  <si>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</si>
  <si>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</si>
  <si>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</si>
  <si>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</si>
  <si>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</si>
  <si>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</si>
  <si>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</si>
  <si>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</si>
  <si>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</si>
  <si>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</si>
  <si>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</si>
  <si>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</si>
  <si>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</si>
  <si>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</si>
  <si>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</si>
  <si>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</si>
  <si>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</si>
  <si>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</si>
  <si>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</si>
  <si>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</si>
  <si>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</si>
  <si>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</si>
  <si>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</si>
  <si>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</si>
  <si>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</si>
  <si>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</si>
  <si>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</si>
  <si>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</si>
  <si>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</si>
  <si>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</si>
  <si>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</si>
  <si>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</si>
  <si>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</si>
  <si>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</si>
  <si>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</si>
  <si>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</si>
  <si>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</si>
  <si>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</si>
  <si>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</si>
  <si>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</si>
  <si>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</si>
  <si>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</si>
  <si>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</si>
  <si>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</si>
  <si>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</si>
  <si>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</si>
  <si>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</si>
  <si>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</si>
  <si>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</si>
  <si>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</si>
  <si>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</si>
  <si>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</si>
  <si>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</si>
  <si>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</si>
  <si>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</si>
  <si>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</si>
  <si>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</si>
  <si>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</si>
  <si>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</si>
  <si>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</si>
  <si>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</si>
  <si>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</si>
  <si>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</si>
  <si>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</si>
  <si>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</si>
  <si>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</si>
  <si>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</si>
  <si>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</si>
  <si>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</si>
  <si>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</si>
  <si>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</si>
  <si>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</si>
  <si>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</si>
  <si>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</si>
  <si>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</si>
  <si>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</si>
  <si>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</si>
  <si>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</si>
  <si>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</si>
  <si>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</si>
  <si>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</si>
  <si>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</si>
  <si>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</si>
  <si>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</si>
  <si>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</si>
  <si>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</si>
  <si>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</si>
  <si>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</si>
  <si>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</si>
  <si>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</si>
  <si>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</si>
  <si>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</si>
  <si>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</si>
  <si>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</si>
  <si>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</si>
  <si>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</si>
  <si>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</si>
  <si>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</si>
  <si>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</si>
  <si>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</si>
  <si>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</si>
  <si>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</si>
  <si>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</si>
  <si>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</si>
  <si>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</si>
  <si>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</si>
  <si>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</si>
  <si>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</si>
  <si>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</si>
  <si>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</si>
  <si>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</si>
  <si>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</si>
  <si>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</si>
  <si>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</si>
  <si>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</si>
  <si>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</si>
  <si>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</si>
  <si>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</si>
  <si>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</si>
  <si>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</si>
  <si>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</si>
  <si>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</si>
  <si>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</si>
  <si>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</si>
  <si>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</si>
  <si>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</si>
  <si>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</si>
  <si>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</si>
  <si>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</si>
  <si>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</si>
  <si>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</si>
  <si>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</si>
  <si>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</si>
  <si>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</si>
  <si>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</si>
  <si>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</si>
  <si>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</si>
  <si>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</si>
  <si>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</si>
  <si>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</si>
  <si>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</si>
  <si>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</si>
  <si>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</si>
  <si>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</si>
  <si>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</si>
  <si>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</si>
  <si>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</si>
  <si>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</si>
  <si>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</si>
  <si>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</si>
  <si>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</si>
  <si>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</si>
  <si>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</si>
  <si>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</si>
  <si>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</si>
  <si>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</si>
  <si>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</si>
  <si>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</si>
  <si>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</si>
  <si>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</si>
  <si>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</si>
  <si>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</si>
  <si>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</si>
  <si>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</si>
  <si>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</si>
  <si>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</si>
  <si>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</si>
  <si>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</si>
  <si>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</si>
  <si>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</si>
  <si>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</si>
  <si>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</si>
  <si>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</si>
  <si>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</si>
  <si>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</si>
  <si>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</si>
  <si>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</si>
  <si>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</si>
  <si>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</si>
  <si>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</si>
  <si>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</si>
  <si>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</si>
  <si>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</si>
  <si>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</si>
  <si>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</si>
  <si>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</si>
  <si>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</si>
  <si>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</si>
  <si>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</si>
  <si>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</si>
  <si>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</si>
  <si>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</si>
  <si>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</si>
  <si>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</si>
  <si>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</si>
  <si>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</si>
  <si>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</si>
  <si>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</si>
  <si>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</si>
  <si>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</si>
  <si>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</si>
  <si>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</si>
  <si>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</si>
  <si>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</si>
  <si>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</si>
  <si>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</si>
  <si>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</si>
  <si>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</si>
  <si>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</si>
  <si>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</si>
  <si>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</si>
  <si>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</si>
  <si>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</si>
  <si>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</si>
  <si>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</si>
  <si>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</si>
  <si>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</si>
  <si>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</si>
  <si>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</si>
  <si>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</si>
  <si>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</si>
  <si>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</si>
  <si>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</si>
  <si>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</si>
  <si>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</si>
  <si>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</si>
  <si>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</si>
  <si>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</si>
  <si>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</si>
  <si>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</si>
  <si>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</si>
  <si>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</si>
  <si>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</si>
  <si>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</si>
  <si>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</si>
  <si>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</si>
  <si>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</si>
  <si>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</si>
  <si>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</si>
  <si>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</si>
  <si>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</si>
  <si>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</si>
  <si>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</si>
  <si>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</si>
  <si>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</si>
  <si>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</si>
  <si>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</si>
  <si>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</si>
  <si>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</si>
  <si>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</si>
  <si>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</si>
  <si>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</si>
  <si>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</si>
  <si>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</si>
  <si>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</si>
  <si>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</si>
  <si>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</si>
  <si>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</si>
  <si>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</si>
  <si>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</si>
  <si>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</si>
  <si>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</si>
  <si>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</si>
  <si>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</si>
  <si>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</si>
  <si>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</si>
  <si>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</si>
  <si>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</si>
  <si>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</si>
  <si>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</si>
  <si>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</si>
  <si>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</si>
  <si>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</si>
  <si>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</si>
  <si>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</si>
  <si>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</si>
  <si>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</si>
  <si>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</si>
  <si>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</si>
  <si>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</si>
  <si>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</si>
  <si>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</si>
  <si>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</si>
  <si>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</si>
  <si>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</si>
  <si>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</si>
  <si>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</si>
  <si>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</si>
  <si>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</si>
  <si>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</si>
  <si>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</si>
  <si>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</si>
  <si>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</si>
  <si>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</si>
  <si>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</si>
  <si>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</si>
  <si>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</si>
  <si>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</si>
  <si>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</si>
  <si>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</si>
  <si>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</si>
  <si>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</si>
  <si>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</si>
  <si>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</si>
  <si>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</si>
  <si>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</si>
  <si>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</si>
  <si>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</si>
  <si>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</si>
  <si>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</si>
  <si>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</si>
  <si>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</si>
  <si>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</si>
  <si>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</si>
  <si>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</si>
  <si>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</si>
  <si>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</si>
  <si>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</si>
  <si>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</si>
  <si>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</si>
  <si>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</si>
  <si>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</si>
  <si>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</si>
  <si>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</si>
  <si>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</si>
  <si>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</si>
  <si>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</si>
  <si>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</si>
  <si>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</si>
  <si>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</si>
  <si>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</si>
  <si>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</si>
  <si>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</si>
  <si>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</si>
  <si>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</si>
  <si>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</si>
  <si>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</si>
  <si>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</si>
  <si>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</si>
  <si>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</si>
  <si>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</si>
  <si>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</si>
  <si>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</si>
  <si>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</si>
  <si>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</si>
  <si>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</si>
  <si>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</si>
  <si>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</si>
  <si>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</si>
  <si>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</si>
  <si>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</si>
  <si>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</si>
  <si>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</si>
  <si>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</si>
  <si>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</si>
  <si>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</si>
  <si>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</si>
  <si>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</si>
  <si>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</si>
  <si>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</si>
  <si>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</si>
  <si>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</si>
  <si>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</si>
  <si>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</si>
  <si>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</si>
  <si>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</si>
  <si>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</si>
  <si>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</si>
  <si>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</si>
  <si>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</si>
  <si>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</si>
  <si>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</si>
  <si>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</si>
  <si>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</si>
  <si>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</si>
  <si>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</si>
  <si>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</si>
  <si>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</si>
  <si>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</si>
  <si>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</si>
  <si>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</si>
  <si>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</si>
  <si>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</si>
  <si>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</si>
  <si>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</si>
  <si>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</si>
  <si>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</si>
  <si>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</si>
  <si>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</si>
  <si>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</si>
  <si>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</si>
  <si>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</si>
  <si>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</si>
  <si>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</si>
  <si>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</si>
  <si>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</si>
  <si>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</si>
  <si>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</si>
  <si>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</si>
  <si>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</si>
  <si>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</si>
  <si>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</si>
  <si>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</si>
  <si>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</si>
  <si>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</si>
  <si>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</si>
  <si>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</si>
  <si>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</si>
  <si>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</si>
  <si>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</si>
  <si>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</si>
  <si>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</si>
  <si>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</si>
  <si>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</si>
  <si>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</si>
  <si>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</si>
  <si>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</si>
  <si>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</si>
  <si>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</si>
  <si>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</si>
  <si>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</si>
  <si>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</si>
  <si>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</si>
  <si>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</si>
  <si>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</si>
  <si>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</si>
  <si>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</si>
  <si>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</si>
  <si>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</si>
  <si>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</si>
  <si>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</si>
  <si>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</si>
  <si>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</si>
  <si>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</si>
  <si>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</si>
  <si>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</si>
  <si>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</si>
  <si>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</si>
  <si>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</si>
  <si>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</si>
  <si>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</si>
  <si>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</si>
  <si>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</si>
  <si>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</si>
  <si>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</si>
  <si>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</si>
  <si>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</si>
  <si>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</si>
  <si>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</si>
  <si>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</si>
  <si>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</si>
  <si>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</si>
  <si>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</si>
  <si>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</si>
  <si>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</si>
  <si>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</si>
  <si>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</si>
  <si>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</si>
  <si>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</si>
  <si>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</si>
  <si>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</si>
  <si>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</si>
  <si>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</si>
  <si>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</si>
  <si>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</si>
  <si>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</si>
  <si>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</si>
  <si>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</si>
  <si>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</si>
  <si>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</si>
  <si>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</si>
  <si>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</si>
  <si>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</si>
  <si>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</si>
  <si>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</si>
  <si>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</si>
  <si>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</si>
  <si>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</si>
  <si>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</si>
  <si>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</si>
  <si>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</si>
  <si>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</si>
  <si>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</si>
  <si>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</si>
  <si>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</si>
  <si>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</si>
  <si>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</si>
  <si>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</si>
  <si>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</si>
  <si>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</si>
  <si>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</si>
  <si>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</si>
  <si>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</si>
  <si>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</si>
  <si>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</si>
  <si>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</si>
  <si>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</si>
  <si>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</si>
  <si>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</si>
  <si>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</si>
  <si>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</si>
  <si>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</si>
  <si>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</si>
  <si>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</si>
  <si>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</si>
  <si>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</si>
  <si>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</si>
  <si>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</si>
  <si>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</si>
  <si>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</si>
  <si>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</si>
  <si>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</si>
  <si>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</si>
  <si>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</si>
  <si>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</si>
  <si>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</si>
  <si>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</si>
  <si>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</si>
  <si>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</si>
  <si>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</si>
  <si>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</si>
  <si>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</si>
  <si>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</si>
  <si>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</si>
  <si>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</si>
  <si>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</si>
  <si>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</si>
  <si>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</si>
  <si>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</si>
  <si>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</si>
  <si>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</si>
  <si>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</si>
  <si>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</si>
  <si>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</si>
  <si>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</si>
  <si>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</si>
  <si>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</si>
  <si>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</si>
  <si>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</si>
  <si>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</si>
  <si>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</si>
  <si>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</si>
  <si>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</si>
  <si>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</si>
  <si>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</si>
  <si>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</si>
  <si>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</si>
  <si>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</si>
  <si>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</si>
  <si>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</si>
  <si>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</si>
  <si>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</si>
  <si>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</si>
  <si>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</si>
  <si>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</si>
  <si>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</si>
  <si>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</si>
  <si>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</si>
  <si>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</si>
  <si>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</si>
  <si>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</si>
  <si>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</si>
  <si>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</si>
  <si>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</si>
  <si>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</si>
  <si>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</si>
  <si>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</si>
  <si>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</si>
  <si>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</si>
  <si>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</si>
  <si>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</si>
  <si>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</si>
  <si>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</si>
  <si>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</si>
  <si>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</si>
  <si>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</si>
  <si>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</si>
  <si>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</si>
  <si>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</si>
  <si>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</si>
  <si>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</si>
  <si>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</si>
  <si>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</si>
  <si>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</si>
  <si>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</si>
  <si>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</si>
  <si>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</si>
  <si>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</si>
  <si>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</si>
  <si>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</si>
  <si>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</si>
  <si>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</si>
  <si>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</si>
  <si>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</si>
  <si>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</si>
  <si>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</si>
  <si>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</si>
  <si>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</si>
  <si>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</si>
  <si>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</si>
  <si>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</si>
  <si>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</si>
  <si>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</si>
  <si>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</si>
  <si>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</si>
  <si>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</si>
  <si>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</si>
  <si>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</si>
  <si>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</si>
  <si>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</si>
  <si>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</si>
  <si>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</si>
  <si>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</si>
  <si>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</si>
  <si>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</si>
  <si>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</si>
  <si>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</si>
  <si>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</si>
  <si>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</si>
  <si>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</si>
  <si>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</si>
  <si>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</si>
  <si>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</si>
  <si>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</si>
  <si>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</si>
  <si>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</si>
  <si>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</si>
  <si>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</si>
  <si>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</si>
  <si>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</si>
  <si>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</si>
  <si>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</si>
  <si>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</si>
  <si>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</si>
  <si>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</si>
  <si>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</si>
  <si>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</si>
  <si>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</si>
  <si>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</si>
  <si>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</si>
  <si>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</si>
  <si>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</si>
  <si>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</si>
  <si>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</si>
  <si>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</si>
  <si>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</si>
  <si>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</si>
  <si>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</si>
  <si>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</si>
  <si>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</si>
  <si>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</si>
  <si>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</si>
  <si>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</si>
  <si>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</si>
  <si>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</si>
  <si>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</si>
  <si>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</si>
  <si>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</si>
  <si>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</si>
  <si>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</si>
  <si>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</si>
  <si>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</si>
  <si>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</si>
  <si>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</si>
  <si>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</si>
  <si>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</si>
  <si>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</si>
  <si>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</si>
  <si>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</si>
  <si>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</si>
  <si>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</si>
  <si>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</si>
  <si>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</si>
  <si>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</si>
  <si>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</si>
  <si>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</si>
  <si>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</si>
  <si>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</si>
  <si>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</si>
  <si>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</si>
  <si>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</si>
  <si>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</si>
  <si>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</si>
  <si>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</si>
  <si>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</si>
  <si>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</si>
  <si>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</si>
  <si>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</si>
  <si>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</si>
  <si>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</si>
  <si>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</si>
  <si>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</si>
  <si>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</si>
  <si>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</si>
  <si>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</si>
  <si>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</si>
  <si>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</si>
  <si>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</si>
  <si>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</si>
  <si>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</si>
  <si>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</si>
  <si>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</si>
  <si>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</si>
  <si>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</si>
  <si>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</si>
  <si>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</si>
  <si>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</si>
  <si>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</si>
  <si>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</si>
  <si>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</si>
  <si>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</si>
  <si>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</si>
  <si>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</si>
  <si>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</si>
  <si>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</si>
  <si>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</si>
  <si>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</si>
  <si>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</si>
  <si>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</si>
  <si>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</si>
  <si>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</si>
  <si>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</si>
  <si>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</si>
  <si>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</si>
  <si>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</si>
  <si>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</si>
  <si>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</si>
  <si>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</si>
  <si>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</si>
  <si>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</si>
  <si>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</si>
  <si>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</si>
  <si>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</si>
  <si>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</si>
  <si>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</si>
  <si>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</si>
  <si>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</si>
  <si>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</si>
  <si>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</si>
  <si>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</si>
  <si>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</si>
  <si>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</si>
  <si>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</si>
  <si>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</si>
  <si>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</si>
  <si>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</si>
  <si>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</si>
  <si>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</si>
  <si>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</si>
  <si>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</si>
  <si>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</si>
  <si>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</si>
  <si>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</si>
  <si>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</si>
  <si>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</si>
  <si>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</si>
  <si>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</si>
  <si>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</si>
  <si>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</si>
  <si>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</si>
  <si>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</si>
  <si>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</si>
  <si>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</si>
  <si>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</si>
  <si>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</si>
  <si>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</si>
  <si>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</si>
  <si>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</si>
  <si>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</si>
  <si>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</si>
  <si>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</si>
  <si>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</si>
  <si>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</si>
  <si>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</si>
  <si>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</si>
  <si>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</si>
  <si>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</si>
  <si>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</si>
  <si>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</si>
  <si>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</si>
  <si>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</si>
  <si>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</si>
  <si>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</si>
  <si>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</si>
  <si>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</si>
  <si>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</si>
  <si>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</si>
  <si>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</si>
  <si>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</si>
  <si>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</si>
  <si>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</si>
  <si>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</si>
  <si>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</si>
  <si>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</si>
  <si>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</si>
  <si>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</si>
  <si>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</si>
  <si>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</si>
  <si>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</si>
  <si>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</si>
  <si>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</si>
  <si>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</si>
  <si>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</si>
  <si>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</si>
  <si>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</si>
  <si>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</si>
  <si>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</si>
  <si>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</si>
  <si>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</si>
  <si>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</si>
  <si>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</si>
  <si>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</si>
  <si>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</si>
  <si>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</si>
  <si>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</si>
  <si>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</si>
  <si>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</si>
  <si>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</si>
  <si>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</si>
  <si>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</si>
  <si>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</si>
  <si>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</si>
  <si>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</si>
  <si>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</si>
  <si>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</si>
  <si>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</si>
  <si>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</si>
  <si>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</si>
  <si>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</si>
  <si>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</si>
  <si>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</si>
  <si>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</si>
  <si>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</si>
  <si>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</si>
  <si>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</si>
  <si>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</si>
  <si>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</si>
  <si>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</si>
  <si>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</si>
  <si>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</si>
  <si>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</si>
  <si>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</si>
  <si>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</si>
  <si>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</si>
  <si>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</si>
  <si>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</si>
  <si>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</si>
  <si>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</si>
  <si>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</si>
  <si>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</si>
  <si>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</si>
  <si>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</si>
  <si>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</si>
  <si>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</si>
  <si>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</si>
  <si>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</si>
  <si>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</si>
  <si>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</si>
  <si>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</si>
  <si>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</si>
  <si>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</si>
  <si>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</si>
  <si>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</si>
  <si>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</si>
  <si>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</si>
  <si>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</si>
  <si>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</si>
  <si>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</si>
  <si>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</si>
  <si>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</si>
  <si>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</si>
  <si>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</si>
  <si>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</si>
  <si>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</si>
  <si>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</si>
  <si>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</si>
  <si>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</si>
  <si>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</si>
  <si>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</si>
  <si>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</si>
  <si>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</si>
  <si>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</si>
  <si>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</si>
  <si>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</si>
  <si>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</si>
  <si>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</si>
  <si>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</si>
  <si>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</si>
  <si>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</si>
  <si>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</si>
  <si>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</si>
  <si>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</si>
  <si>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</si>
  <si>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</si>
  <si>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</si>
  <si>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</si>
  <si>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</si>
  <si>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</si>
  <si>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</si>
  <si>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</si>
  <si>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</si>
  <si>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</si>
  <si>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</si>
  <si>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</si>
  <si>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</si>
  <si>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</si>
  <si>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</si>
  <si>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</si>
  <si>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</si>
  <si>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</si>
  <si>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</si>
  <si>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</si>
  <si>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</si>
  <si>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</si>
  <si>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</si>
  <si>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</si>
  <si>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</si>
  <si>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</si>
  <si>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</si>
  <si>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</si>
  <si>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500</t>
  </si>
  <si>
    <t xml:space="preserve">ATENDER EN LA PRIMERA INFACIA EN EL MARCO DE LA ESTRATEGIA DE CERO A SIEMPRE, ESPECIFICAMENTE A LOS NIÑOS Y NIÑAS MENORES DE CINCO AÑOS DE FAMILIAS EN SITUACION DE VULNERAVILIDAD  DE CONFORMIDAD CON LAS DIRECTRICES  LINEAMIENTO  Y PARAMETROS  ESTABLECIDAS POR EL ICBF, ASI COMO REGULAR LAS RELACIONES ENTRE LAS PARTES DERIVADAS DE LA ENTREGA DE APORTES DE ICBF A LA EAS EN LA MODALIDAD HOGARES COMUNITARIOS DE BIENESTAR EN LAS SIGUIENTES FORMAS DE ATENCION FAMILIARES MULTIPLES GRUPALES EMPRESARIALES JARDINES SOCIALES Y EN LA MODALIDAD FAMI.  </t>
  </si>
  <si>
    <t>053</t>
  </si>
  <si>
    <t>233</t>
  </si>
  <si>
    <t>499</t>
  </si>
  <si>
    <t>062</t>
  </si>
  <si>
    <t>Maribel Carrascal  Carrascal</t>
  </si>
  <si>
    <t>MARIBEL CARRASCAL CARRASCAL</t>
  </si>
  <si>
    <t>3015363060</t>
  </si>
  <si>
    <t>CR 6 15 22</t>
  </si>
  <si>
    <t>bisocialenaccion@gmail.com</t>
  </si>
  <si>
    <t>2021-4410001191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</si>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</sst>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7" zoomScale="85" zoomScaleNormal="85" zoomScaleSheetLayoutView="40" zoomScalePageLayoutView="40" workbookViewId="0">
      <selection activeCell="L40" sqref="L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696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900031580</v>
      </c>
      <c r="C20" s="5"/>
      <c r="D20" s="73"/>
      <c r="E20" s="5"/>
      <c r="F20" s="5"/>
      <c r="G20" s="5"/>
      <c r="H20" s="186"/>
      <c r="I20" s="149" t="s">
        <v>1154</v>
      </c>
      <c r="J20" s="150" t="s">
        <v>699</v>
      </c>
      <c r="K20" s="151">
        <v>1662729330</v>
      </c>
      <c r="L20" s="152"/>
      <c r="M20" s="152">
        <v>44561</v>
      </c>
      <c r="N20" s="135">
        <f>+(M20-L20)/30</f>
        <v>1485.3666666666666</v>
      </c>
      <c r="O20" s="138"/>
      <c r="U20" s="134"/>
      <c r="V20" s="105">
        <f ca="1">NOW()</f>
        <v>44194.843050115742</v>
      </c>
      <c r="W20" s="105">
        <f ca="1">NOW()</f>
        <v>44194.843050115742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BIENESTAR SOCIAL EN ACCION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42674</v>
      </c>
      <c r="F48" s="145">
        <v>43312</v>
      </c>
      <c r="G48" s="160">
        <f>IF(AND(E48&lt;&gt;"",F48&lt;&gt;""),((F48-E48)/30),"")</f>
        <v>21.266666666666666</v>
      </c>
      <c r="H48" s="114" t="s">
        <v>2678</v>
      </c>
      <c r="I48" s="113" t="s">
        <v>1154</v>
      </c>
      <c r="J48" s="113" t="s">
        <v>699</v>
      </c>
      <c r="K48" s="116">
        <v>672688246</v>
      </c>
      <c r="L48" s="115" t="s">
        <v>1148</v>
      </c>
      <c r="M48" s="117">
        <v>1</v>
      </c>
      <c r="N48" s="115" t="s">
        <v>1151</v>
      </c>
      <c r="O48" s="115" t="s">
        <v>26</v>
      </c>
      <c r="P48" s="78"/>
    </row>
    <row r="49" spans="1:16" s="6" customFormat="1" ht="24.75" customHeight="1" x14ac:dyDescent="0.25">
      <c r="A49" s="143">
        <v>2</v>
      </c>
      <c r="B49" s="122" t="s">
        <v>2676</v>
      </c>
      <c r="C49" s="112" t="s">
        <v>31</v>
      </c>
      <c r="D49" s="110" t="s">
        <v>2679</v>
      </c>
      <c r="E49" s="145">
        <v>42399</v>
      </c>
      <c r="F49" s="145">
        <v>42521</v>
      </c>
      <c r="G49" s="160">
        <f t="shared" ref="G49:G50" si="2">IF(AND(E49&lt;&gt;"",F49&lt;&gt;""),((F49-E49)/30),"")</f>
        <v>4.0666666666666664</v>
      </c>
      <c r="H49" s="122" t="s">
        <v>2678</v>
      </c>
      <c r="I49" s="113" t="s">
        <v>1154</v>
      </c>
      <c r="J49" s="113" t="s">
        <v>699</v>
      </c>
      <c r="K49" s="116">
        <v>220537945</v>
      </c>
      <c r="L49" s="115" t="s">
        <v>1148</v>
      </c>
      <c r="M49" s="117">
        <v>1</v>
      </c>
      <c r="N49" s="115" t="s">
        <v>1151</v>
      </c>
      <c r="O49" s="115" t="s">
        <v>26</v>
      </c>
      <c r="P49" s="78"/>
    </row>
    <row r="50" spans="1:16" s="6" customFormat="1" ht="24.75" customHeight="1" x14ac:dyDescent="0.25">
      <c r="A50" s="143">
        <v>3</v>
      </c>
      <c r="B50" s="122" t="s">
        <v>2676</v>
      </c>
      <c r="C50" s="112" t="s">
        <v>31</v>
      </c>
      <c r="D50" s="110" t="s">
        <v>2680</v>
      </c>
      <c r="E50" s="145">
        <v>42517</v>
      </c>
      <c r="F50" s="145">
        <v>42674</v>
      </c>
      <c r="G50" s="160">
        <f t="shared" si="2"/>
        <v>5.2333333333333334</v>
      </c>
      <c r="H50" s="122" t="s">
        <v>2678</v>
      </c>
      <c r="I50" s="113" t="s">
        <v>1154</v>
      </c>
      <c r="J50" s="113" t="s">
        <v>699</v>
      </c>
      <c r="K50" s="116">
        <v>236383670</v>
      </c>
      <c r="L50" s="115" t="s">
        <v>1148</v>
      </c>
      <c r="M50" s="117">
        <v>1</v>
      </c>
      <c r="N50" s="115" t="s">
        <v>1151</v>
      </c>
      <c r="O50" s="115" t="s">
        <v>26</v>
      </c>
      <c r="P50" s="78"/>
    </row>
    <row r="51" spans="1:16" s="6" customFormat="1" ht="24.75" customHeight="1" outlineLevel="1" x14ac:dyDescent="0.25">
      <c r="A51" s="143">
        <v>4</v>
      </c>
      <c r="B51" s="122" t="s">
        <v>2676</v>
      </c>
      <c r="C51" s="112" t="s">
        <v>31</v>
      </c>
      <c r="D51" s="110" t="s">
        <v>2681</v>
      </c>
      <c r="E51" s="145">
        <v>42674</v>
      </c>
      <c r="F51" s="145">
        <v>43404</v>
      </c>
      <c r="G51" s="160">
        <f t="shared" ref="G51:G107" si="3">IF(AND(E51&lt;&gt;"",F51&lt;&gt;""),((F51-E51)/30),"")</f>
        <v>24.333333333333332</v>
      </c>
      <c r="H51" s="122" t="s">
        <v>2678</v>
      </c>
      <c r="I51" s="113" t="s">
        <v>1154</v>
      </c>
      <c r="J51" s="113" t="s">
        <v>699</v>
      </c>
      <c r="K51" s="116">
        <v>389339314</v>
      </c>
      <c r="L51" s="115" t="s">
        <v>1148</v>
      </c>
      <c r="M51" s="117">
        <v>1</v>
      </c>
      <c r="N51" s="115" t="s">
        <v>1151</v>
      </c>
      <c r="O51" s="115" t="s">
        <v>26</v>
      </c>
      <c r="P51" s="78"/>
    </row>
    <row r="52" spans="1:16" s="7" customFormat="1" ht="24.75" customHeight="1" outlineLevel="1" x14ac:dyDescent="0.25">
      <c r="A52" s="144">
        <v>5</v>
      </c>
      <c r="B52" s="122" t="s">
        <v>2676</v>
      </c>
      <c r="C52" s="112" t="s">
        <v>31</v>
      </c>
      <c r="D52" s="110" t="s">
        <v>2682</v>
      </c>
      <c r="E52" s="145">
        <v>42034</v>
      </c>
      <c r="F52" s="145">
        <v>42369</v>
      </c>
      <c r="G52" s="160">
        <f t="shared" si="3"/>
        <v>11.166666666666666</v>
      </c>
      <c r="H52" s="122" t="s">
        <v>2678</v>
      </c>
      <c r="I52" s="113" t="s">
        <v>1154</v>
      </c>
      <c r="J52" s="113" t="s">
        <v>699</v>
      </c>
      <c r="K52" s="116">
        <v>233457926</v>
      </c>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v>
      </c>
      <c r="G179" s="165" t="str">
        <f>IF(F179&gt;0,SUM(E179+F179),"")</f>
        <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33254586.600000001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42031</v>
      </c>
      <c r="D193" s="5"/>
      <c r="E193" s="126">
        <v>276</v>
      </c>
      <c r="F193" s="5"/>
      <c r="G193" s="5"/>
      <c r="H193" s="147" t="s">
        <v>2683</v>
      </c>
      <c r="J193" s="5"/>
      <c r="K193" s="127">
        <v>42034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2684</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a65d333d-5b59-4810-bc94-b80d9325abbc"/>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SOLANO</cp:lastModifiedBy>
  <cp:lastPrinted>2020-11-20T15:12:35Z</cp:lastPrinted>
  <dcterms:created xsi:type="dcterms:W3CDTF">2020-10-14T21:57:42Z</dcterms:created>
  <dcterms:modified xsi:type="dcterms:W3CDTF">2020-12-30T01:24:35Z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