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s\Documents\COSTA SALUDABLE\CONTRATOS\ICB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<sst xmlns="http://schemas.openxmlformats.org/spreadsheetml/2006/main" count="3076" uniqueCount="2697">
  <si>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</si>
  <si>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</si>
  <si>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</si>
  <si>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</si>
  <si>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</si>
  <si>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</si>
  <si>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</si>
  <si>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</si>
  <si>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</si>
  <si>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</si>
  <si>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</si>
  <si>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</si>
  <si>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</si>
  <si>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</si>
  <si>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</si>
  <si>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</si>
  <si>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</si>
  <si>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</si>
  <si>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</si>
  <si>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</si>
  <si>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</si>
  <si>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</si>
  <si>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</si>
  <si>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</si>
  <si>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</si>
  <si>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</si>
  <si>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</si>
  <si>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</si>
  <si>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</si>
  <si>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</si>
  <si>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</si>
  <si>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</si>
  <si>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</si>
  <si>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</si>
  <si>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</si>
  <si>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</si>
  <si>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</si>
  <si>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</si>
  <si>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</si>
  <si>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</si>
  <si>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</si>
  <si>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</si>
  <si>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</si>
  <si>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</si>
  <si>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</si>
  <si>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</si>
  <si>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</si>
  <si>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</si>
  <si>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</si>
  <si>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</si>
  <si>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</si>
  <si>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</si>
  <si>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</si>
  <si>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</si>
  <si>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</si>
  <si>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</si>
  <si>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</si>
  <si>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</si>
  <si>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</si>
  <si>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</si>
  <si>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</si>
  <si>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</si>
  <si>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</si>
  <si>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</si>
  <si>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</si>
  <si>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</si>
  <si>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</si>
  <si>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</si>
  <si>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</si>
  <si>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</si>
  <si>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</si>
  <si>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</si>
  <si>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</si>
  <si>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</si>
  <si>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</si>
  <si>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</si>
  <si>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</si>
  <si>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</si>
  <si>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</si>
  <si>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</si>
  <si>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</si>
  <si>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</si>
  <si>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</si>
  <si>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</si>
  <si>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</si>
  <si>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</si>
  <si>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</si>
  <si>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</si>
  <si>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</si>
  <si>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</si>
  <si>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</si>
  <si>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</si>
  <si>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</si>
  <si>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</si>
  <si>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</si>
  <si>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</si>
  <si>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</si>
  <si>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</si>
  <si>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</si>
  <si>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</si>
  <si>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</si>
  <si>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</si>
  <si>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</si>
  <si>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</si>
  <si>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</si>
  <si>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</si>
  <si>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</si>
  <si>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</si>
  <si>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</si>
  <si>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</si>
  <si>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</si>
  <si>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</si>
  <si>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</si>
  <si>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</si>
  <si>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</si>
  <si>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</si>
  <si>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</si>
  <si>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</si>
  <si>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</si>
  <si>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</si>
  <si>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</si>
  <si>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</si>
  <si>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</si>
  <si>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</si>
  <si>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</si>
  <si>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</si>
  <si>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</si>
  <si>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</si>
  <si>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</si>
  <si>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</si>
  <si>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</si>
  <si>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</si>
  <si>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</si>
  <si>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</si>
  <si>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</si>
  <si>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</si>
  <si>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</si>
  <si>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</si>
  <si>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</si>
  <si>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</si>
  <si>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</si>
  <si>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</si>
  <si>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</si>
  <si>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</si>
  <si>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</si>
  <si>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</si>
  <si>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</si>
  <si>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</si>
  <si>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</si>
  <si>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</si>
  <si>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</si>
  <si>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</si>
  <si>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</si>
  <si>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</si>
  <si>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</si>
  <si>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</si>
  <si>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</si>
  <si>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</si>
  <si>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</si>
  <si>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</si>
  <si>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</si>
  <si>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</si>
  <si>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</si>
  <si>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</si>
  <si>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</si>
  <si>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</si>
  <si>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</si>
  <si>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</si>
  <si>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</si>
  <si>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</si>
  <si>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</si>
  <si>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</si>
  <si>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</si>
  <si>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</si>
  <si>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</si>
  <si>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</si>
  <si>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</si>
  <si>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</si>
  <si>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</si>
  <si>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</si>
  <si>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</si>
  <si>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</si>
  <si>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</si>
  <si>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</si>
  <si>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</si>
  <si>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</si>
  <si>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</si>
  <si>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</si>
  <si>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</si>
  <si>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</si>
  <si>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</si>
  <si>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</si>
  <si>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</si>
  <si>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</si>
  <si>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</si>
  <si>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</si>
  <si>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</si>
  <si>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</si>
  <si>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</si>
  <si>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</si>
  <si>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</si>
  <si>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</si>
  <si>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</si>
  <si>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</si>
  <si>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</si>
  <si>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</si>
  <si>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</si>
  <si>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</si>
  <si>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</si>
  <si>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</si>
  <si>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</si>
  <si>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</si>
  <si>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</si>
  <si>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</si>
  <si>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</si>
  <si>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</si>
  <si>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</si>
  <si>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</si>
  <si>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</si>
  <si>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</si>
  <si>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</si>
  <si>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</si>
  <si>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</si>
  <si>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</si>
  <si>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</si>
  <si>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</si>
  <si>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</si>
  <si>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</si>
  <si>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</si>
  <si>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</si>
  <si>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</si>
  <si>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</si>
  <si>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</si>
  <si>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</si>
  <si>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</si>
  <si>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</si>
  <si>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</si>
  <si>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</si>
  <si>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</si>
  <si>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</si>
  <si>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</si>
  <si>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</si>
  <si>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</si>
  <si>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</si>
  <si>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</si>
  <si>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</si>
  <si>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</si>
  <si>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</si>
  <si>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</si>
  <si>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</si>
  <si>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</si>
  <si>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</si>
  <si>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</si>
  <si>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</si>
  <si>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</si>
  <si>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</si>
  <si>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</si>
  <si>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</si>
  <si>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</si>
  <si>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</si>
  <si>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</si>
  <si>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</si>
  <si>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</si>
  <si>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</si>
  <si>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</si>
  <si>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</si>
  <si>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</si>
  <si>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</si>
  <si>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</si>
  <si>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</si>
  <si>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</si>
  <si>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</si>
  <si>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</si>
  <si>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</si>
  <si>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</si>
  <si>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</si>
  <si>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</si>
  <si>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</si>
  <si>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</si>
  <si>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</si>
  <si>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</si>
  <si>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</si>
  <si>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</si>
  <si>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</si>
  <si>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</si>
  <si>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</si>
  <si>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</si>
  <si>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</si>
  <si>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</si>
  <si>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</si>
  <si>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</si>
  <si>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</si>
  <si>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</si>
  <si>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</si>
  <si>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</si>
  <si>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</si>
  <si>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</si>
  <si>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</si>
  <si>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</si>
  <si>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</si>
  <si>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</si>
  <si>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</si>
  <si>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</si>
  <si>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</si>
  <si>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</si>
  <si>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</si>
  <si>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</si>
  <si>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</si>
  <si>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</si>
  <si>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</si>
  <si>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</si>
  <si>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</si>
  <si>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</si>
  <si>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</si>
  <si>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</si>
  <si>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</si>
  <si>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</si>
  <si>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</si>
  <si>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</si>
  <si>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</si>
  <si>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</si>
  <si>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</si>
  <si>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</si>
  <si>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</si>
  <si>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</si>
  <si>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</si>
  <si>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</si>
  <si>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</si>
  <si>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</si>
  <si>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</si>
  <si>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</si>
  <si>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</si>
  <si>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</si>
  <si>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</si>
  <si>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</si>
  <si>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</si>
  <si>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</si>
  <si>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</si>
  <si>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</si>
  <si>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</si>
  <si>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</si>
  <si>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</si>
  <si>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</si>
  <si>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</si>
  <si>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</si>
  <si>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</si>
  <si>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</si>
  <si>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</si>
  <si>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</si>
  <si>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</si>
  <si>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</si>
  <si>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</si>
  <si>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</si>
  <si>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</si>
  <si>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</si>
  <si>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</si>
  <si>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</si>
  <si>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</si>
  <si>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</si>
  <si>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</si>
  <si>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</si>
  <si>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</si>
  <si>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</si>
  <si>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</si>
  <si>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</si>
  <si>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</si>
  <si>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</si>
  <si>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</si>
  <si>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</si>
  <si>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</si>
  <si>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</si>
  <si>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</si>
  <si>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</si>
  <si>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</si>
  <si>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</si>
  <si>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</si>
  <si>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</si>
  <si>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</si>
  <si>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</si>
  <si>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</si>
  <si>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</si>
  <si>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</si>
  <si>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</si>
  <si>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</si>
  <si>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</si>
  <si>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</si>
  <si>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</si>
  <si>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</si>
  <si>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</si>
  <si>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</si>
  <si>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</si>
  <si>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</si>
  <si>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</si>
  <si>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</si>
  <si>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</si>
  <si>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</si>
  <si>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</si>
  <si>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</si>
  <si>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</si>
  <si>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</si>
  <si>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</si>
  <si>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</si>
  <si>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</si>
  <si>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</si>
  <si>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</si>
  <si>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</si>
  <si>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</si>
  <si>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</si>
  <si>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</si>
  <si>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</si>
  <si>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</si>
  <si>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</si>
  <si>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</si>
  <si>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</si>
  <si>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</si>
  <si>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</si>
  <si>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</si>
  <si>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</si>
  <si>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</si>
  <si>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</si>
  <si>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</si>
  <si>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</si>
  <si>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</si>
  <si>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</si>
  <si>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</si>
  <si>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</si>
  <si>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</si>
  <si>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</si>
  <si>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</si>
  <si>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</si>
  <si>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</si>
  <si>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</si>
  <si>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</si>
  <si>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</si>
  <si>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</si>
  <si>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</si>
  <si>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</si>
  <si>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</si>
  <si>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</si>
  <si>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</si>
  <si>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</si>
  <si>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</si>
  <si>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</si>
  <si>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</si>
  <si>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</si>
  <si>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</si>
  <si>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</si>
  <si>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</si>
  <si>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</si>
  <si>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</si>
  <si>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</si>
  <si>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</si>
  <si>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</si>
  <si>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</si>
  <si>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</si>
  <si>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</si>
  <si>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</si>
  <si>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</si>
  <si>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</si>
  <si>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</si>
  <si>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</si>
  <si>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</si>
  <si>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</si>
  <si>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</si>
  <si>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</si>
  <si>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</si>
  <si>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</si>
  <si>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</si>
  <si>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</si>
  <si>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</si>
  <si>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</si>
  <si>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</si>
  <si>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</si>
  <si>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</si>
  <si>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</si>
  <si>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</si>
  <si>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</si>
  <si>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</si>
  <si>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</si>
  <si>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</si>
  <si>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</si>
  <si>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</si>
  <si>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</si>
  <si>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</si>
  <si>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</si>
  <si>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</si>
  <si>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</si>
  <si>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</si>
  <si>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</si>
  <si>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</si>
  <si>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</si>
  <si>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</si>
  <si>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</si>
  <si>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</si>
  <si>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</si>
  <si>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</si>
  <si>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</si>
  <si>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</si>
  <si>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</si>
  <si>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</si>
  <si>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</si>
  <si>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</si>
  <si>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</si>
  <si>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</si>
  <si>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</si>
  <si>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</si>
  <si>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</si>
  <si>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</si>
  <si>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</si>
  <si>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</si>
  <si>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</si>
  <si>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</si>
  <si>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</si>
  <si>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</si>
  <si>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</si>
  <si>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</si>
  <si>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</si>
  <si>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</si>
  <si>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</si>
  <si>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</si>
  <si>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</si>
  <si>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</si>
  <si>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</si>
  <si>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</si>
  <si>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</si>
  <si>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</si>
  <si>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</si>
  <si>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</si>
  <si>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</si>
  <si>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</si>
  <si>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</si>
  <si>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</si>
  <si>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</si>
  <si>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</si>
  <si>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</si>
  <si>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</si>
  <si>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</si>
  <si>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</si>
  <si>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</si>
  <si>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</si>
  <si>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</si>
  <si>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</si>
  <si>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</si>
  <si>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</si>
  <si>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</si>
  <si>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</si>
  <si>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</si>
  <si>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</si>
  <si>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</si>
  <si>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</si>
  <si>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</si>
  <si>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</si>
  <si>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</si>
  <si>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</si>
  <si>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</si>
  <si>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</si>
  <si>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</si>
  <si>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</si>
  <si>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</si>
  <si>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</si>
  <si>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</si>
  <si>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</si>
  <si>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</si>
  <si>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</si>
  <si>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</si>
  <si>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</si>
  <si>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</si>
  <si>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</si>
  <si>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</si>
  <si>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</si>
  <si>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</si>
  <si>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</si>
  <si>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</si>
  <si>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</si>
  <si>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</si>
  <si>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</si>
  <si>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</si>
  <si>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</si>
  <si>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</si>
  <si>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</si>
  <si>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</si>
  <si>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</si>
  <si>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</si>
  <si>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</si>
  <si>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</si>
  <si>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</si>
  <si>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</si>
  <si>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</si>
  <si>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</si>
  <si>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</si>
  <si>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</si>
  <si>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</si>
  <si>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</si>
  <si>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</si>
  <si>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</si>
  <si>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</si>
  <si>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</si>
  <si>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</si>
  <si>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</si>
  <si>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</si>
  <si>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</si>
  <si>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</si>
  <si>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</si>
  <si>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</si>
  <si>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</si>
  <si>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</si>
  <si>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</si>
  <si>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</si>
  <si>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</si>
  <si>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</si>
  <si>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</si>
  <si>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</si>
  <si>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</si>
  <si>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</si>
  <si>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</si>
  <si>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</si>
  <si>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</si>
  <si>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</si>
  <si>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</si>
  <si>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</si>
  <si>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</si>
  <si>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</si>
  <si>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</si>
  <si>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</si>
  <si>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</si>
  <si>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</si>
  <si>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</si>
  <si>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</si>
  <si>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</si>
  <si>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</si>
  <si>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</si>
  <si>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</si>
  <si>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</si>
  <si>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</si>
  <si>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</si>
  <si>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</si>
  <si>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</si>
  <si>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</si>
  <si>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</si>
  <si>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</si>
  <si>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</si>
  <si>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</si>
  <si>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</si>
  <si>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</si>
  <si>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</si>
  <si>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</si>
  <si>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</si>
  <si>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</si>
  <si>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</si>
  <si>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</si>
  <si>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</si>
  <si>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</si>
  <si>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</si>
  <si>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</si>
  <si>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</si>
  <si>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</si>
  <si>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</si>
  <si>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</si>
  <si>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</si>
  <si>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</si>
  <si>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</si>
  <si>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</si>
  <si>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</si>
  <si>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</si>
  <si>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</si>
  <si>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</si>
  <si>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</si>
  <si>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</si>
  <si>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</si>
  <si>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</si>
  <si>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</si>
  <si>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</si>
  <si>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</si>
  <si>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</si>
  <si>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</si>
  <si>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</si>
  <si>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</si>
  <si>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</si>
  <si>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</si>
  <si>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</si>
  <si>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</si>
  <si>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</si>
  <si>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</si>
  <si>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</si>
  <si>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</si>
  <si>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</si>
  <si>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</si>
  <si>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</si>
  <si>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</si>
  <si>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</si>
  <si>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</si>
  <si>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</si>
  <si>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</si>
  <si>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</si>
  <si>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</si>
  <si>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</si>
  <si>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</si>
  <si>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</si>
  <si>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</si>
  <si>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</si>
  <si>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</si>
  <si>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</si>
  <si>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</si>
  <si>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</si>
  <si>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</si>
  <si>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</si>
  <si>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</si>
  <si>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</si>
  <si>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</si>
  <si>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</si>
  <si>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</si>
  <si>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</si>
  <si>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</si>
  <si>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</si>
  <si>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</si>
  <si>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</si>
  <si>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</si>
  <si>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</si>
  <si>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</si>
  <si>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</si>
  <si>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</si>
  <si>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</si>
  <si>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</si>
  <si>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</si>
  <si>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</si>
  <si>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</si>
  <si>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</si>
  <si>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</si>
  <si>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</si>
  <si>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</si>
  <si>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</si>
  <si>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</si>
  <si>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</si>
  <si>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</si>
  <si>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</si>
  <si>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</si>
  <si>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</si>
  <si>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</si>
  <si>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</si>
  <si>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</si>
  <si>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</si>
  <si>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</si>
  <si>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</si>
  <si>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</si>
  <si>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</si>
  <si>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</si>
  <si>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</si>
  <si>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</si>
  <si>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</si>
  <si>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</si>
  <si>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</si>
  <si>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</si>
  <si>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</si>
  <si>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</si>
  <si>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</si>
  <si>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</si>
  <si>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</si>
  <si>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</si>
  <si>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</si>
  <si>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</si>
  <si>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</si>
  <si>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</si>
  <si>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</si>
  <si>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</si>
  <si>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</si>
  <si>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</si>
  <si>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</si>
  <si>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</si>
  <si>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</si>
  <si>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</si>
  <si>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</si>
  <si>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</si>
  <si>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</si>
  <si>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</si>
  <si>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</si>
  <si>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</si>
  <si>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</si>
  <si>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</si>
  <si>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</si>
  <si>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</si>
  <si>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</si>
  <si>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</si>
  <si>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</si>
  <si>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</si>
  <si>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</si>
  <si>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</si>
  <si>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</si>
  <si>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</si>
  <si>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</si>
  <si>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</si>
  <si>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</si>
  <si>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</si>
  <si>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</si>
  <si>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</si>
  <si>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</si>
  <si>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</si>
  <si>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</si>
  <si>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</si>
  <si>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</si>
  <si>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</si>
  <si>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</si>
  <si>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</si>
  <si>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</si>
  <si>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</si>
  <si>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</si>
  <si>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</si>
  <si>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</si>
  <si>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</si>
  <si>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</si>
  <si>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</si>
  <si>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</si>
  <si>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</si>
  <si>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</si>
  <si>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</si>
  <si>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</si>
  <si>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</si>
  <si>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</si>
  <si>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</si>
  <si>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</si>
  <si>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</si>
  <si>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</si>
  <si>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</si>
  <si>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</si>
  <si>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</si>
  <si>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</si>
  <si>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</si>
  <si>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</si>
  <si>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</si>
  <si>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</si>
  <si>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</si>
  <si>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</si>
  <si>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</si>
  <si>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</si>
  <si>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</si>
  <si>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</si>
  <si>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</si>
  <si>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</si>
  <si>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</si>
  <si>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</si>
  <si>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</si>
  <si>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</si>
  <si>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</si>
  <si>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</si>
  <si>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</si>
  <si>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</si>
  <si>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</si>
  <si>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</si>
  <si>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</si>
  <si>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</si>
  <si>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</si>
  <si>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</si>
  <si>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</si>
  <si>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</si>
  <si>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</si>
  <si>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</si>
  <si>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</si>
  <si>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</si>
  <si>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</si>
  <si>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</si>
  <si>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</si>
  <si>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</si>
  <si>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</si>
  <si>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</si>
  <si>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</si>
  <si>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</si>
  <si>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</si>
  <si>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</si>
  <si>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</si>
  <si>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</si>
  <si>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</si>
  <si>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</si>
  <si>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</si>
  <si>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</si>
  <si>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</si>
  <si>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</si>
  <si>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</si>
  <si>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</si>
  <si>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</si>
  <si>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</si>
  <si>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</si>
  <si>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</si>
  <si>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</si>
  <si>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</si>
  <si>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</si>
  <si>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</si>
  <si>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</si>
  <si>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</si>
  <si>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</si>
  <si>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</si>
  <si>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</si>
  <si>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</si>
  <si>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</si>
  <si>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</si>
  <si>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</si>
  <si>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</si>
  <si>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</si>
  <si>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</si>
  <si>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</si>
  <si>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</si>
  <si>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</si>
  <si>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</si>
  <si>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</si>
  <si>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</si>
  <si>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</si>
  <si>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</si>
  <si>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</si>
  <si>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</si>
  <si>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</si>
  <si>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</si>
  <si>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</si>
  <si>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</si>
  <si>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</si>
  <si>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</si>
  <si>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</si>
  <si>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</si>
  <si>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</si>
  <si>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</si>
  <si>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</si>
  <si>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</si>
  <si>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</si>
  <si>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</si>
  <si>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</si>
  <si>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</si>
  <si>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</si>
  <si>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</si>
  <si>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</si>
  <si>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</si>
  <si>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</si>
  <si>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</si>
  <si>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</si>
  <si>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</si>
  <si>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</si>
  <si>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</si>
  <si>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</si>
  <si>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</si>
  <si>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</si>
  <si>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</si>
  <si>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</si>
  <si>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</si>
  <si>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</si>
  <si>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</si>
  <si>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</si>
  <si>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</si>
  <si>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</si>
  <si>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</si>
  <si>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</si>
  <si>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</si>
  <si>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</si>
  <si>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</si>
  <si>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</si>
  <si>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</si>
  <si>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</si>
  <si>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</si>
  <si>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</si>
  <si>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</si>
  <si>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</si>
  <si>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</si>
  <si>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</si>
  <si>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</si>
  <si>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</si>
  <si>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</si>
  <si>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</si>
  <si>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</si>
  <si>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</si>
  <si>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</si>
  <si>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</si>
  <si>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</si>
  <si>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</si>
  <si>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</si>
  <si>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</si>
  <si>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</si>
  <si>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</si>
  <si>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</si>
  <si>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</si>
  <si>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</si>
  <si>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</si>
  <si>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</si>
  <si>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</si>
  <si>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</si>
  <si>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</si>
  <si>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</si>
  <si>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</si>
  <si>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</si>
  <si>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</si>
  <si>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</si>
  <si>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</si>
  <si>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</si>
  <si>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</si>
  <si>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</si>
  <si>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</si>
  <si>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</si>
  <si>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</si>
  <si>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</si>
  <si>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</si>
  <si>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</si>
  <si>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</si>
  <si>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</si>
  <si>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</si>
  <si>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</si>
  <si>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</si>
  <si>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</si>
  <si>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</si>
  <si>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</si>
  <si>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</si>
  <si>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</si>
  <si>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</si>
  <si>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</si>
  <si>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</si>
  <si>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</si>
  <si>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</si>
  <si>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</si>
  <si>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</si>
  <si>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</si>
  <si>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</si>
  <si>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</si>
  <si>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</si>
  <si>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</si>
  <si>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</si>
  <si>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</si>
  <si>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</si>
  <si>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</si>
  <si>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</si>
  <si>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</si>
  <si>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</si>
  <si>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</si>
  <si>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</si>
  <si>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</si>
  <si>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</si>
  <si>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</si>
  <si>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</si>
  <si>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</si>
  <si>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</si>
  <si>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</si>
  <si>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</si>
  <si>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</si>
  <si>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</si>
  <si>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</si>
  <si>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</si>
  <si>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</si>
  <si>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</si>
  <si>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</si>
  <si>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</si>
  <si>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</si>
  <si>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</si>
  <si>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</si>
  <si>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</si>
  <si>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</si>
  <si>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</si>
  <si>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</si>
  <si>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</si>
  <si>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</si>
  <si>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</si>
  <si>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</si>
  <si>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</si>
  <si>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</si>
  <si>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</si>
  <si>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</si>
  <si>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</si>
  <si>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</si>
  <si>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</si>
  <si>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</si>
  <si>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</si>
  <si>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</si>
  <si>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</si>
  <si>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</si>
  <si>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</si>
  <si>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</si>
  <si>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</si>
  <si>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</si>
  <si>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</si>
  <si>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</si>
  <si>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</si>
  <si>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</si>
  <si>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</si>
  <si>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</si>
  <si>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</si>
  <si>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</si>
  <si>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</si>
  <si>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</si>
  <si>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</si>
  <si>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</si>
  <si>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</si>
  <si>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</si>
  <si>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</si>
  <si>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</si>
  <si>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</si>
  <si>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</si>
  <si>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</si>
  <si>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</si>
  <si>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</si>
  <si>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</si>
  <si>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</si>
  <si>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</si>
  <si>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</si>
  <si>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</si>
  <si>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</si>
  <si>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</si>
  <si>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</si>
  <si>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</si>
  <si>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</si>
  <si>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</si>
  <si>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</si>
  <si>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</si>
  <si>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</si>
  <si>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</si>
  <si>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</si>
  <si>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</si>
  <si>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</si>
  <si>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</si>
  <si>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</si>
  <si>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</si>
  <si>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</si>
  <si>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</si>
  <si>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</si>
  <si>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</si>
  <si>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</si>
  <si>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</si>
  <si>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</si>
  <si>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</si>
  <si>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</si>
  <si>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</si>
  <si>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</si>
  <si>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</si>
  <si>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</si>
  <si>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</si>
  <si>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</si>
  <si>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</si>
  <si>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</si>
  <si>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</si>
  <si>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</si>
  <si>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</si>
  <si>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</si>
  <si>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</si>
  <si>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</si>
  <si>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</si>
  <si>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</si>
  <si>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</si>
  <si>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</si>
  <si>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</si>
  <si>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</si>
  <si>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</si>
  <si>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</si>
  <si>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</si>
  <si>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</si>
  <si>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</si>
  <si>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</si>
  <si>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</si>
  <si>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</si>
  <si>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</si>
  <si>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</si>
  <si>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</si>
  <si>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</si>
  <si>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</si>
  <si>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</si>
  <si>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</si>
  <si>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</si>
  <si>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</si>
  <si>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</si>
  <si>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</si>
  <si>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</si>
  <si>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</si>
  <si>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</si>
  <si>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</si>
  <si>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</si>
  <si>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</si>
  <si>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</si>
  <si>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</si>
  <si>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</si>
  <si>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</si>
  <si>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</si>
  <si>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</si>
  <si>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</si>
  <si>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</si>
  <si>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</si>
  <si>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</si>
  <si>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</si>
  <si>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</si>
  <si>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</si>
  <si>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</si>
  <si>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</si>
  <si>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</si>
  <si>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</si>
  <si>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</si>
  <si>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</si>
  <si>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</si>
  <si>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</si>
  <si>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</si>
  <si>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</si>
  <si>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</si>
  <si>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</si>
  <si>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</si>
  <si>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</si>
  <si>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</si>
  <si>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</si>
  <si>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</si>
  <si>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</si>
  <si>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</si>
  <si>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</si>
  <si>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</si>
  <si>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</si>
  <si>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</si>
  <si>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</si>
  <si>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</si>
  <si>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</si>
  <si>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</si>
  <si>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</si>
  <si>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</si>
  <si>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</si>
  <si>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</si>
  <si>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</si>
  <si>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</si>
  <si>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</si>
  <si>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</si>
  <si>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</si>
  <si>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</si>
  <si>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</si>
  <si>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</si>
  <si>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</si>
  <si>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</si>
  <si>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</si>
  <si>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</si>
  <si>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</si>
  <si>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</si>
  <si>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</si>
  <si>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</si>
  <si>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</si>
  <si>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</si>
  <si>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</si>
  <si>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</si>
  <si>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</si>
  <si>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</si>
  <si>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</si>
  <si>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</si>
  <si>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</si>
  <si>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</si>
  <si>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</si>
  <si>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</si>
  <si>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</si>
  <si>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</si>
  <si>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</si>
  <si>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</si>
  <si>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</si>
  <si>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</si>
  <si>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</si>
  <si>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</si>
  <si>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</si>
  <si>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</si>
  <si>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</si>
  <si>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</si>
  <si>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</si>
  <si>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</si>
  <si>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</si>
  <si>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</si>
  <si>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</si>
  <si>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</si>
  <si>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</si>
  <si>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</si>
  <si>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</si>
  <si>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</si>
  <si>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</si>
  <si>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</si>
  <si>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</si>
  <si>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</si>
  <si>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</si>
  <si>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</si>
  <si>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</si>
  <si>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</si>
  <si>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</si>
  <si>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</si>
  <si>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</si>
  <si>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</si>
  <si>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</si>
  <si>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</si>
  <si>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</si>
  <si>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</si>
  <si>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</si>
  <si>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</si>
  <si>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</si>
  <si>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</si>
  <si>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</si>
  <si>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</si>
  <si>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</si>
  <si>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</si>
  <si>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</si>
  <si>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</si>
  <si>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</si>
  <si>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</si>
  <si>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</si>
  <si>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</si>
  <si>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</si>
  <si>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</si>
  <si>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</si>
  <si>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</si>
  <si>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</si>
  <si>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</si>
  <si>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</si>
  <si>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</si>
  <si>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</si>
  <si>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</si>
  <si>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</si>
  <si>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</si>
  <si>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</si>
  <si>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</si>
  <si>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</si>
  <si>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</si>
  <si>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</si>
  <si>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</si>
  <si>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</si>
  <si>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</si>
  <si>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</si>
  <si>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</si>
  <si>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</si>
  <si>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</si>
  <si>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</si>
  <si>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</si>
  <si>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</si>
  <si>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</si>
  <si>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</si>
  <si>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</si>
  <si>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</si>
  <si>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</si>
  <si>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</si>
  <si>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</si>
  <si>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</si>
  <si>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</si>
  <si>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</si>
  <si>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</si>
  <si>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</si>
  <si>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</si>
  <si>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</si>
  <si>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</si>
  <si>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</si>
  <si>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</si>
  <si>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</si>
  <si>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</si>
  <si>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</si>
  <si>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</si>
  <si>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</si>
  <si>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</si>
  <si>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</si>
  <si>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</si>
  <si>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</si>
  <si>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</si>
  <si>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</si>
  <si>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</si>
  <si>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</si>
  <si>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</si>
  <si>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</si>
  <si>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</si>
  <si>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</si>
  <si>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</si>
  <si>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</si>
  <si>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</si>
  <si>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</si>
  <si>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</si>
  <si>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</si>
  <si>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</si>
  <si>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</si>
  <si>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</si>
  <si>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</si>
  <si>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</si>
  <si>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</si>
  <si>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</si>
  <si>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</si>
  <si>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</si>
  <si>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</si>
  <si>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</si>
  <si>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</si>
  <si>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</si>
  <si>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</si>
  <si>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</si>
  <si>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</si>
  <si>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</si>
  <si>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</si>
  <si>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</si>
  <si>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</si>
  <si>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</si>
  <si>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</si>
  <si>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</si>
  <si>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</si>
  <si>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</si>
  <si>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</si>
  <si>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</si>
  <si>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</si>
  <si>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</si>
  <si>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</si>
  <si>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</si>
  <si>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</si>
  <si>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</si>
  <si>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</si>
  <si>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</si>
  <si>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</si>
  <si>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</si>
  <si>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</si>
  <si>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</si>
  <si>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</si>
  <si>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</si>
  <si>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</si>
  <si>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</si>
  <si>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</si>
  <si>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</si>
  <si>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</si>
  <si>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</si>
  <si>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</si>
  <si>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</si>
  <si>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</si>
  <si>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</si>
  <si>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</si>
  <si>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</si>
  <si>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</si>
  <si>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</si>
  <si>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</si>
  <si>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</si>
  <si>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</si>
  <si>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</si>
  <si>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</si>
  <si>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</si>
  <si>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</si>
  <si>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</si>
  <si>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</si>
  <si>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</si>
  <si>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</si>
  <si>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</si>
  <si>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</si>
  <si>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</si>
  <si>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</si>
  <si>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</si>
  <si>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</si>
  <si>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</si>
  <si>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</si>
  <si>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</si>
  <si>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</si>
  <si>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</si>
  <si>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</si>
  <si>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</si>
  <si>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</si>
  <si>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</si>
  <si>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</si>
  <si>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</si>
  <si>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</si>
  <si>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</si>
  <si>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</si>
  <si>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</si>
  <si>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</si>
  <si>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</si>
  <si>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</si>
  <si>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</si>
  <si>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</si>
  <si>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</si>
  <si>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</si>
  <si>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</si>
  <si>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</si>
  <si>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</si>
  <si>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</si>
  <si>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</si>
  <si>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</si>
  <si>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</si>
  <si>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</si>
  <si>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</si>
  <si>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</si>
  <si>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</si>
  <si>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</si>
  <si>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</si>
  <si>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</si>
  <si>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</si>
  <si>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</si>
  <si>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</si>
  <si>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</si>
  <si>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</si>
  <si>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</si>
  <si>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</si>
  <si>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</si>
  <si>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</si>
  <si>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</si>
  <si>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</si>
  <si>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</si>
  <si>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</si>
  <si>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</si>
  <si>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</si>
  <si>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</si>
  <si>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</si>
  <si>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</si>
  <si>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</si>
  <si>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</si>
  <si>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</si>
  <si>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</si>
  <si>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</si>
  <si>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</si>
  <si>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</si>
  <si>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</si>
  <si>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</si>
  <si>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</si>
  <si>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</si>
  <si>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</si>
  <si>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</si>
  <si>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</si>
  <si>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</si>
  <si>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</si>
  <si>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</si>
  <si>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</si>
  <si>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</si>
  <si>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</si>
  <si>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</si>
  <si>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</si>
  <si>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</si>
  <si>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</si>
  <si>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</si>
  <si>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</si>
  <si>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</si>
  <si>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</si>
  <si>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</si>
  <si>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</si>
  <si>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</si>
  <si>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</si>
  <si>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</si>
  <si>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</si>
  <si>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</si>
  <si>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</si>
  <si>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</si>
  <si>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</si>
  <si>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</si>
  <si>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</si>
  <si>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</si>
  <si>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</si>
  <si>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</si>
  <si>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</si>
  <si>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</si>
  <si>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</si>
  <si>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</si>
  <si>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</si>
  <si>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</si>
  <si>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</si>
  <si>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</si>
  <si>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</si>
  <si>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</si>
  <si>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</si>
  <si>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</si>
  <si>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</si>
  <si>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</si>
  <si>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</si>
  <si>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</si>
  <si>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</si>
  <si>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</si>
  <si>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</si>
  <si>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</si>
  <si>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</si>
  <si>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</si>
  <si>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</si>
  <si>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</si>
  <si>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</si>
  <si>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</si>
  <si>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</si>
  <si>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</si>
  <si>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</si>
  <si>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</si>
  <si>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</si>
  <si>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</si>
  <si>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</si>
  <si>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</si>
  <si>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</si>
  <si>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</si>
  <si>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</si>
  <si>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</si>
  <si>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</si>
  <si>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</si>
  <si>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</si>
  <si>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</si>
  <si>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</si>
  <si>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</si>
  <si>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</si>
  <si>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</si>
  <si>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</si>
  <si>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</si>
  <si>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</si>
  <si>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</si>
  <si>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</si>
  <si>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</si>
  <si>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</si>
  <si>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</si>
  <si>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</si>
  <si>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</si>
  <si>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</si>
  <si>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</si>
  <si>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</si>
  <si>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</si>
  <si>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</si>
  <si>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</si>
  <si>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</si>
  <si>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</si>
  <si>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</si>
  <si>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</si>
  <si>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</si>
  <si>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</si>
  <si>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</si>
  <si>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</si>
  <si>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</si>
  <si>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</si>
  <si>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</si>
  <si>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</si>
  <si>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</si>
  <si>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</si>
  <si>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</si>
  <si>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</si>
  <si>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</si>
  <si>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</si>
  <si>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</si>
  <si>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</si>
  <si>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</si>
  <si>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</si>
  <si>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</si>
  <si>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</si>
  <si>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</si>
  <si>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</si>
  <si>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</si>
  <si>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</si>
  <si>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</si>
  <si>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</si>
  <si>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</si>
  <si>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</si>
  <si>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</si>
  <si>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</si>
  <si>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</si>
  <si>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</si>
  <si>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</si>
  <si>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</si>
  <si>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</si>
  <si>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</si>
  <si>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</si>
  <si>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</si>
  <si>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</si>
  <si>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</si>
  <si>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</si>
  <si>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</si>
  <si>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</si>
  <si>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</si>
  <si>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</si>
  <si>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</si>
  <si>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</si>
  <si>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</si>
  <si>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</si>
  <si>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</si>
  <si>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</si>
  <si>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</si>
  <si>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</si>
  <si>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</si>
  <si>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</si>
  <si>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</si>
  <si>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</si>
  <si>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</si>
  <si>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</si>
  <si>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</si>
  <si>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</si>
  <si>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</si>
  <si>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</si>
  <si>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</si>
  <si>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</si>
  <si>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</si>
  <si>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</si>
  <si>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</si>
  <si>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</si>
  <si>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</si>
  <si>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</si>
  <si>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</si>
  <si>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</si>
  <si>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</si>
  <si>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</si>
  <si>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</si>
  <si>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</si>
  <si>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</si>
  <si>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</si>
  <si>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</si>
  <si>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</si>
  <si>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</si>
  <si>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</si>
  <si>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</si>
  <si>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</si>
  <si>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</si>
  <si>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</si>
  <si>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</si>
  <si>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</si>
  <si>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</si>
  <si>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</si>
  <si>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</si>
  <si>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</si>
  <si>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</si>
  <si>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</si>
  <si>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</si>
  <si>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</si>
  <si>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</si>
  <si>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</si>
  <si>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</si>
  <si>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</si>
  <si>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</si>
  <si>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</si>
  <si>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</si>
  <si>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</si>
  <si>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</si>
  <si>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</si>
  <si>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</si>
  <si>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</si>
  <si>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</si>
  <si>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</si>
  <si>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</si>
  <si>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</si>
  <si>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</si>
  <si>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</si>
  <si>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</si>
  <si>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</si>
  <si>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</si>
  <si>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</si>
  <si>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</si>
  <si>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</si>
  <si>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</si>
  <si>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</si>
  <si>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</si>
  <si>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</si>
  <si>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</si>
  <si>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</si>
  <si>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</si>
  <si>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</si>
  <si>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</si>
  <si>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</si>
  <si>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</si>
  <si>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</si>
  <si>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</si>
  <si>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</si>
  <si>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</si>
  <si>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</si>
  <si>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</si>
  <si>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</si>
  <si>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</si>
  <si>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</si>
  <si>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</si>
  <si>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</si>
  <si>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</si>
  <si>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</si>
  <si>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</si>
  <si>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</si>
  <si>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</si>
  <si>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</si>
  <si>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</si>
  <si>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</si>
  <si>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</si>
  <si>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</si>
  <si>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</si>
  <si>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</si>
  <si>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</si>
  <si>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</si>
  <si>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</si>
  <si>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</si>
  <si>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</si>
  <si>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</si>
  <si>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</si>
  <si>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</si>
  <si>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</si>
  <si>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</si>
  <si>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</si>
  <si>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</si>
  <si>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</si>
  <si>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</si>
  <si>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</si>
  <si>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</si>
  <si>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</si>
  <si>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</si>
  <si>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</si>
  <si>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</si>
  <si>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</si>
  <si>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</si>
  <si>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</si>
  <si>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</si>
  <si>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</si>
  <si>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</si>
  <si>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</si>
  <si>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</si>
  <si>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</si>
  <si>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</si>
  <si>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</si>
  <si>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</si>
  <si>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</si>
  <si>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</si>
  <si>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</si>
  <si>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</si>
  <si>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</si>
  <si>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</si>
  <si>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</si>
  <si>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</si>
  <si>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</si>
  <si>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</si>
  <si>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</si>
  <si>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</si>
  <si>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</si>
  <si>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</si>
  <si>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</si>
  <si>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</si>
  <si>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</si>
  <si>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</si>
  <si>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</si>
  <si>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</si>
  <si>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</si>
  <si>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</si>
  <si>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</si>
  <si>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</si>
  <si>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</si>
  <si>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</si>
  <si>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</si>
  <si>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</si>
  <si>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</si>
  <si>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</si>
  <si>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</si>
  <si>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</si>
  <si>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</si>
  <si>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</si>
  <si>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</si>
  <si>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</si>
  <si>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</si>
  <si>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</si>
  <si>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</si>
  <si>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</si>
  <si>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</si>
  <si>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</si>
  <si>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</si>
  <si>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</si>
  <si>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</si>
  <si>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</si>
  <si>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</si>
  <si>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</si>
  <si>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</si>
  <si>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</si>
  <si>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</si>
  <si>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</si>
  <si>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</si>
  <si>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</si>
  <si>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</si>
  <si>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</si>
  <si>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</si>
  <si>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</si>
  <si>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</si>
  <si>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</si>
  <si>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</si>
  <si>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</si>
  <si>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</si>
  <si>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</si>
  <si>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</si>
  <si>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</si>
  <si>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</si>
  <si>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</si>
  <si>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</si>
  <si>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</si>
  <si>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</si>
  <si>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</si>
  <si>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</si>
  <si>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</si>
  <si>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</si>
  <si>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</si>
  <si>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</si>
  <si>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</si>
  <si>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</si>
  <si>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</si>
  <si>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</si>
  <si>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</si>
  <si>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</si>
  <si>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</si>
  <si>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</si>
  <si>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</si>
  <si>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</si>
  <si>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</si>
  <si>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</si>
  <si>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</si>
  <si>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</si>
  <si>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</si>
  <si>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</si>
  <si>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</si>
  <si>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</si>
  <si>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</si>
  <si>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</si>
  <si>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</si>
  <si>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</si>
  <si>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</si>
  <si>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</si>
  <si>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</si>
  <si>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</si>
  <si>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</si>
  <si>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</si>
  <si>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</si>
  <si>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</si>
  <si>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</si>
  <si>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</si>
  <si>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</si>
  <si>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</si>
  <si>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</si>
  <si>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</si>
  <si>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</si>
  <si>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</si>
  <si>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</si>
  <si>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</si>
  <si>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</si>
  <si>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</si>
  <si>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</si>
  <si>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</si>
  <si>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</si>
  <si>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</si>
  <si>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</si>
  <si>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</si>
  <si>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</si>
  <si>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</si>
  <si>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</si>
  <si>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</si>
  <si>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</si>
  <si>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</si>
  <si>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</si>
  <si>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</si>
  <si>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</si>
  <si>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</si>
  <si>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</si>
  <si>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</si>
  <si>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</si>
  <si>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</si>
  <si>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</si>
  <si>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</si>
  <si>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</si>
  <si>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</si>
  <si>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</si>
  <si>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</si>
  <si>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</si>
  <si>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</si>
  <si>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</si>
  <si>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</si>
  <si>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</si>
  <si>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</si>
  <si>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</si>
  <si>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</si>
  <si>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</si>
  <si>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</si>
  <si>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</si>
  <si>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</si>
  <si>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</si>
  <si>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</si>
  <si>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</si>
  <si>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</si>
  <si>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</si>
  <si>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</si>
  <si>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</si>
  <si>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</si>
  <si>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</si>
  <si>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</si>
  <si>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</si>
  <si>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</si>
  <si>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</si>
  <si>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</si>
  <si>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</si>
  <si>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</si>
  <si>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</si>
  <si>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</si>
  <si>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</si>
  <si>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</si>
  <si>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</si>
  <si>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</si>
  <si>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</si>
  <si>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</si>
  <si>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</si>
  <si>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</si>
  <si>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</si>
  <si>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</si>
  <si>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</si>
  <si>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</si>
  <si>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</si>
  <si>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</si>
  <si>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</si>
  <si>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</si>
  <si>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</si>
  <si>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</si>
  <si>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</si>
  <si>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</si>
  <si>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</si>
  <si>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</si>
  <si>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</si>
  <si>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</si>
  <si>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</si>
  <si>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</si>
  <si>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</si>
  <si>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</si>
  <si>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</si>
  <si>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</si>
  <si>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</si>
  <si>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</si>
  <si>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</si>
  <si>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</si>
  <si>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</si>
  <si>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</si>
  <si>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</si>
  <si>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</si>
  <si>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</si>
  <si>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</si>
  <si>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</si>
  <si>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</si>
  <si>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</si>
  <si>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</si>
  <si>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</si>
  <si>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</si>
  <si>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</si>
  <si>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</si>
  <si>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</si>
  <si>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</si>
  <si>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</si>
  <si>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</si>
  <si>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</si>
  <si>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</si>
  <si>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</si>
  <si>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</si>
  <si>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</si>
  <si>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</si>
  <si>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</si>
  <si>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</si>
  <si>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</si>
  <si>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</si>
  <si>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</si>
  <si>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</si>
  <si>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</si>
  <si>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</si>
  <si>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</si>
  <si>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</si>
  <si>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</si>
  <si>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</si>
  <si>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</si>
  <si>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</si>
  <si>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</si>
  <si>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</si>
  <si>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</si>
  <si>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</si>
  <si>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</si>
  <si>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</si>
  <si>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</si>
  <si>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</si>
  <si>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</si>
  <si>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</si>
  <si>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</si>
  <si>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</si>
  <si>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</si>
  <si>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</si>
  <si>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</si>
  <si>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</si>
  <si>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</si>
  <si>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</si>
  <si>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</si>
  <si>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</si>
  <si>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</si>
  <si>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</si>
  <si>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</si>
  <si>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</si>
  <si>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</si>
  <si>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</si>
  <si>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</si>
  <si>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</si>
  <si>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</si>
  <si>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</si>
  <si>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</si>
  <si>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</si>
  <si>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</si>
  <si>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</si>
  <si>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</si>
  <si>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</si>
  <si>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</si>
  <si>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</si>
  <si>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</si>
  <si>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</si>
  <si>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</si>
  <si>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</si>
  <si>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</si>
  <si>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</si>
  <si>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</si>
  <si>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</si>
  <si>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</si>
  <si>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</si>
  <si>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</si>
  <si>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</si>
  <si>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</si>
  <si>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</si>
  <si>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</si>
  <si>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</si>
  <si>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</si>
  <si>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</si>
  <si>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</si>
  <si>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</si>
  <si>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</si>
  <si>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</si>
  <si>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</si>
  <si>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</si>
  <si>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</si>
  <si>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</si>
  <si>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</si>
  <si>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</si>
  <si>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</si>
  <si>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</si>
  <si>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</si>
  <si>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</si>
  <si>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</si>
  <si>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</si>
  <si>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</si>
  <si>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</si>
  <si>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</si>
  <si>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</si>
  <si>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</si>
  <si>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</si>
  <si>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</si>
  <si>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</si>
  <si>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</si>
  <si>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</si>
  <si>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</si>
  <si>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</si>
  <si>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</si>
  <si>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</si>
  <si>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</si>
  <si>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</si>
  <si>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</si>
  <si>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</si>
  <si>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</si>
  <si>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</si>
  <si>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</si>
  <si>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</si>
  <si>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</si>
  <si>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</si>
  <si>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</si>
  <si>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</si>
  <si>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</si>
  <si>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</si>
  <si>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</si>
  <si>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</si>
  <si>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</si>
  <si>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</si>
  <si>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</si>
  <si>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</si>
  <si>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</si>
  <si>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</si>
  <si>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</si>
  <si>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</si>
  <si>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</si>
  <si>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</si>
  <si>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</si>
  <si>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</si>
  <si>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</si>
  <si>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</si>
  <si>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</si>
  <si>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</si>
  <si>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</si>
  <si>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</si>
  <si>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</si>
  <si>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</si>
  <si>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</si>
  <si>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</si>
  <si>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</si>
  <si>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</si>
  <si>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</si>
  <si>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</si>
  <si>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</si>
  <si>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</si>
  <si>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</si>
  <si>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</si>
  <si>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</si>
  <si>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</si>
  <si>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</si>
  <si>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</si>
  <si>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</si>
  <si>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</si>
  <si>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</si>
  <si>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</si>
  <si>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</si>
  <si>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</si>
  <si>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</si>
  <si>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</si>
  <si>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</si>
  <si>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</si>
  <si>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</si>
  <si>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</si>
  <si>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</si>
  <si>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</si>
  <si>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</si>
  <si>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</si>
  <si>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</si>
  <si>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</si>
  <si>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</si>
  <si>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</si>
  <si>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</si>
  <si>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</si>
  <si>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</si>
  <si>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</si>
  <si>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</si>
  <si>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</si>
  <si>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</si>
  <si>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</si>
  <si>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</si>
  <si>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</si>
  <si>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</si>
  <si>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</si>
  <si>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</si>
  <si>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</si>
  <si>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</si>
  <si>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</si>
  <si>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</si>
  <si>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</si>
  <si>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</si>
  <si>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</si>
  <si>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</si>
  <si>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</si>
  <si>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</si>
  <si>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</si>
  <si>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</si>
  <si>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</si>
  <si>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</si>
  <si>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</si>
  <si>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</si>
  <si>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</si>
  <si>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</si>
  <si>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</si>
  <si>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</si>
  <si>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</si>
  <si>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</si>
  <si>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</si>
  <si>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</si>
  <si>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</si>
  <si>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</si>
  <si>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</si>
  <si>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</si>
  <si>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</si>
  <si>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</si>
  <si>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</si>
  <si>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</si>
  <si>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</si>
  <si>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</si>
  <si>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</si>
  <si>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</si>
  <si>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</si>
  <si>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</si>
  <si>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</si>
  <si>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</si>
  <si>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</si>
  <si>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</si>
  <si>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</si>
  <si>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</si>
  <si>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</si>
  <si>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</si>
  <si>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</si>
  <si>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</si>
  <si>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</si>
  <si>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</si>
  <si>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</si>
  <si>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</si>
  <si>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</si>
  <si>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</si>
  <si>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</si>
  <si>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</si>
  <si>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</si>
  <si>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</si>
  <si>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</si>
  <si>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</si>
  <si>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</si>
  <si>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</si>
  <si>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</si>
  <si>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</si>
  <si>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</si>
  <si>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</si>
  <si>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</si>
  <si>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</si>
  <si>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</si>
  <si>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</si>
  <si>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</si>
  <si>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</si>
  <si>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</si>
  <si>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</si>
  <si>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</si>
  <si>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</si>
  <si>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</si>
  <si>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</si>
  <si>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</si>
  <si>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</si>
  <si>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</si>
  <si>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</si>
  <si>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</si>
  <si>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</si>
  <si>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</si>
  <si>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</si>
  <si>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</si>
  <si>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</si>
  <si>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</si>
  <si>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</si>
  <si>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</si>
  <si>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</si>
  <si>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</si>
  <si>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</si>
  <si>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</si>
  <si>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</si>
  <si>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</si>
  <si>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</si>
  <si>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</si>
  <si>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</si>
  <si>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</si>
  <si>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</si>
  <si>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</si>
  <si>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</si>
  <si>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</si>
  <si>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</si>
  <si>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</si>
  <si>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</si>
  <si>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</si>
  <si>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</si>
  <si>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</si>
  <si>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</si>
  <si>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</si>
  <si>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</si>
  <si>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</si>
  <si>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</si>
  <si>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</si>
  <si>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</si>
  <si>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</si>
  <si>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</si>
  <si>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</si>
  <si>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</si>
  <si>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</si>
  <si>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</si>
  <si>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</si>
  <si>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</si>
  <si>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</si>
  <si>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</si>
  <si>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</si>
  <si>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</si>
  <si>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</si>
  <si>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</si>
  <si>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</si>
  <si>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</si>
  <si>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</si>
  <si>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</si>
  <si>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</si>
  <si>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</si>
  <si>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</si>
  <si>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</si>
  <si>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</si>
  <si>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</si>
  <si>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</si>
  <si>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</si>
  <si>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</si>
  <si>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</si>
  <si>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</si>
  <si>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</si>
  <si>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</si>
  <si>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</si>
  <si>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</si>
  <si>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</si>
  <si>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</si>
  <si>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</si>
  <si>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</si>
  <si>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</si>
  <si>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</si>
  <si>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</si>
  <si>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</si>
  <si>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</si>
  <si>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</si>
  <si>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</si>
  <si>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</si>
  <si>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</si>
  <si>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</si>
  <si>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</si>
  <si>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</si>
  <si>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</si>
  <si>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</si>
  <si>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</si>
  <si>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</si>
  <si>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</si>
  <si>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</si>
  <si>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</si>
  <si>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</si>
  <si>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</si>
  <si>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</si>
  <si>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</si>
  <si>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</si>
  <si>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</si>
  <si>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</si>
  <si>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</si>
  <si>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</si>
  <si>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</si>
  <si>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</si>
  <si>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</si>
  <si>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</si>
  <si>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</si>
  <si>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</si>
  <si>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</si>
  <si>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</si>
  <si>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</si>
  <si>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</si>
  <si>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</si>
  <si>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</si>
  <si>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</si>
  <si>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</si>
  <si>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</si>
  <si>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</si>
  <si>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</si>
  <si>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</si>
  <si>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</si>
  <si>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</si>
  <si>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</si>
  <si>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</si>
  <si>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</si>
  <si>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</si>
  <si>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</si>
  <si>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</si>
  <si>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</si>
  <si>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</si>
  <si>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</si>
  <si>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</si>
  <si>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</si>
  <si>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</si>
  <si>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</si>
  <si>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</si>
  <si>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</si>
  <si>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</si>
  <si>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</si>
  <si>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</si>
  <si>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</si>
  <si>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</si>
  <si>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</si>
  <si>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</si>
  <si>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</si>
  <si>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</si>
  <si>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</si>
  <si>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</si>
  <si>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</si>
  <si>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</si>
  <si>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</si>
  <si>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</si>
  <si>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</si>
  <si>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</si>
  <si>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</si>
  <si>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</si>
  <si>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</si>
  <si>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</si>
  <si>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</si>
  <si>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</si>
  <si>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</si>
  <si>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</si>
  <si>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</si>
  <si>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</si>
  <si>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</si>
  <si>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</si>
  <si>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</si>
  <si>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</si>
  <si>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</si>
  <si>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</si>
  <si>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</si>
  <si>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</si>
  <si>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</si>
  <si>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</si>
  <si>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</si>
  <si>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</si>
  <si>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</si>
  <si>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</si>
  <si>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</si>
  <si>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</si>
  <si>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</si>
  <si>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</si>
  <si>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</si>
  <si>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</si>
  <si>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</si>
  <si>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</si>
  <si>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</si>
  <si>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</si>
  <si>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</si>
  <si>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</si>
  <si>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</si>
  <si>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</si>
  <si>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</si>
  <si>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</si>
  <si>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</si>
  <si>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</si>
  <si>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</si>
  <si>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</si>
  <si>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</si>
  <si>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</si>
  <si>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</si>
  <si>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</si>
  <si>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</si>
  <si>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</si>
  <si>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</si>
  <si>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</si>
  <si>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</si>
  <si>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</si>
  <si>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</si>
  <si>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</si>
  <si>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</si>
  <si>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</si>
  <si>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</si>
  <si>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</si>
  <si>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</si>
  <si>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</si>
  <si>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</si>
  <si>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</si>
  <si>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</si>
  <si>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</si>
  <si>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</si>
  <si>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</si>
  <si>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</si>
  <si>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</si>
  <si>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</si>
  <si>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</si>
  <si>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</si>
  <si>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</si>
  <si>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</si>
  <si>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</si>
  <si>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</si>
  <si>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</si>
  <si>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</si>
  <si>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</si>
  <si>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</si>
  <si>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</si>
  <si>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</si>
  <si>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</si>
  <si>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</si>
  <si>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</si>
  <si>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</si>
  <si>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</si>
  <si>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</si>
  <si>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</si>
  <si>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</si>
  <si>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</si>
  <si>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</si>
  <si>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</si>
  <si>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</si>
  <si>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</si>
  <si>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</si>
  <si>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</si>
  <si>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</si>
  <si>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</si>
  <si>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</si>
  <si>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</si>
  <si>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</si>
  <si>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</si>
  <si>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</si>
  <si>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</si>
  <si>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</si>
  <si>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</si>
  <si>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</si>
  <si>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</si>
  <si>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</si>
  <si>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</si>
  <si>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</si>
  <si>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</si>
  <si>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</si>
  <si>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</si>
  <si>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</si>
  <si>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</si>
  <si>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</si>
  <si>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</si>
  <si>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</si>
  <si>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</si>
  <si>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</si>
  <si>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</si>
  <si>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</si>
  <si>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</si>
  <si>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</si>
  <si>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</si>
  <si>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</si>
  <si>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</si>
  <si>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</si>
  <si>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</si>
  <si>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</si>
  <si>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</si>
  <si>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</si>
  <si>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</si>
  <si>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</si>
  <si>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</si>
  <si>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</si>
  <si>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</si>
  <si>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</si>
  <si>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</si>
  <si>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</si>
  <si>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</si>
  <si>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</si>
  <si>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</si>
  <si>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</si>
  <si>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</si>
  <si>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</si>
  <si>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</si>
  <si>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</si>
  <si>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</si>
  <si>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</si>
  <si>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</si>
  <si>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</si>
  <si>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</si>
  <si>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</si>
  <si>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</si>
  <si>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</si>
  <si>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</si>
  <si>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</si>
  <si>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</si>
  <si>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</si>
  <si>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</si>
  <si>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</si>
  <si>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</si>
  <si>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</si>
  <si>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</si>
  <si>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</si>
  <si>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</si>
  <si>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</si>
  <si>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</si>
  <si>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</si>
  <si>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</si>
  <si>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</si>
  <si>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</si>
  <si>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</si>
  <si>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</si>
  <si>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</si>
  <si>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</si>
  <si>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</si>
  <si>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</si>
  <si>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</si>
  <si>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</si>
  <si>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</si>
  <si>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</si>
  <si>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</si>
  <si>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</si>
  <si>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</si>
  <si>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</si>
  <si>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</si>
  <si>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</si>
  <si>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</si>
  <si>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</si>
  <si>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</si>
  <si>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</si>
  <si>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</si>
  <si>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</si>
  <si>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</si>
  <si>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</si>
  <si>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</si>
  <si>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</si>
  <si>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</si>
  <si>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</si>
  <si>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</si>
  <si>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</si>
  <si>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</si>
  <si>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</si>
  <si>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</si>
  <si>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</si>
  <si>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</si>
  <si>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</si>
  <si>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</si>
  <si>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</si>
  <si>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</si>
  <si>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</si>
  <si>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</si>
  <si>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</si>
  <si>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</si>
  <si>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</si>
  <si>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</si>
  <si>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</si>
  <si>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</si>
  <si>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</si>
  <si>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</si>
  <si>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</si>
  <si>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</si>
  <si>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</si>
  <si>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</si>
  <si>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</si>
  <si>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</si>
  <si>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</si>
  <si>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</si>
  <si>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</si>
  <si>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</si>
  <si>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</si>
  <si>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</si>
  <si>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</si>
  <si>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</si>
  <si>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</si>
  <si>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</si>
  <si>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</si>
  <si>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</si>
  <si>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</si>
  <si>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</si>
  <si>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</si>
  <si>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</si>
  <si>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 BARRANQUILLA</t>
  </si>
  <si>
    <t>0108-2013-000088</t>
  </si>
  <si>
    <t>Aunar esfuerzos y recursos técnicos, físicos, administrativos y económicos para la operación de varios centros de desarrollo infantil (CDI) para la atención integral en la modalidad institucional a la primera infancia, en los lugares descritos por el distrito de Barranquilla</t>
  </si>
  <si>
    <t>0108-2014-000109</t>
  </si>
  <si>
    <t>Aunar esfuerzos y recursos técnicos, físicos, administrativos y económicos para la operación de varios centros de desarrollo infantil (CDI), los cuales estarán destinados a la atención integral a la primera infancia en la modalidad institucional.</t>
  </si>
  <si>
    <t>012015001035</t>
  </si>
  <si>
    <t>Aunar esfuerzos y recursos técnicos, físicos, administrativos y económicos entre las partes para atender integralmente en la modalidad institucional a los niños y niñas en primera infancia de la ciudad de Barranquilla que pertenezcan a la población en condición de vulnerabilidad, en el marco de la estrategia nacional para la atención a la primera infancia de ”cero a siempre”</t>
  </si>
  <si>
    <t>012016000783</t>
  </si>
  <si>
    <t>Aunar esfuerzos y recursos técnicos, físicos, administrativos y económicos entre las partes para atender integralmente en la modalidad institucional y familiar a niños y niñas en primera infancia, mujeres gestantes y madres lactantes del distrito de Barranquilla que pertenezcan a población en condición de vulnerabilidad, en el marco de la estrategia nacional para la atención a la primera infancia de “cero a siempre”</t>
  </si>
  <si>
    <t>012017002480</t>
  </si>
  <si>
    <t>Prestación de servicios de apoyo a la gestión para la promoción del desarrollo integral a la primera infancia.</t>
  </si>
  <si>
    <t>ERIKA DEL CARMEN VILORIA OSORIO</t>
  </si>
  <si>
    <t>CRA 49C  # 79 - 147</t>
  </si>
  <si>
    <t>3783561</t>
  </si>
  <si>
    <t>fundacioncostasaludable@hotmail.com</t>
  </si>
  <si>
    <t>CRA 49C # 79 - 147</t>
  </si>
  <si>
    <t>012019001719</t>
  </si>
  <si>
    <t>Prestacion de servicio de apoyo a la gestion para la atencion en educacion inicial a la primera infancia en el marco de la Politica de estado para el desarrollo integral de la primera infancia de cero a siempre</t>
  </si>
  <si>
    <t>JESSICA ERIKA CERTAIN ACOSTA</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</si>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</sst>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9" zoomScale="80" zoomScaleNormal="80"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900030052</v>
      </c>
      <c r="C20" s="5"/>
      <c r="D20" s="73"/>
      <c r="E20" s="5"/>
      <c r="F20" s="5"/>
      <c r="G20" s="5"/>
      <c r="H20" s="186"/>
      <c r="I20" s="149" t="s">
        <v>163</v>
      </c>
      <c r="J20" s="150" t="s">
        <v>165</v>
      </c>
      <c r="K20" s="151">
        <v>1504881571</v>
      </c>
      <c r="L20" s="152">
        <v>44194</v>
      </c>
      <c r="M20" s="152">
        <v>44561</v>
      </c>
      <c r="N20" s="135">
        <f>+(M20-L20)/30</f>
        <v>12.233333333333333</v>
      </c>
      <c r="O20" s="138"/>
      <c r="U20" s="134"/>
      <c r="V20" s="105">
        <f ca="1">NOW()</f>
        <v>44194.656990393516</v>
      </c>
      <c r="W20" s="105">
        <f ca="1">NOW()</f>
        <v>44194.656990393516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COSTA SALUDABLE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t="s">
        <v>2677</v>
      </c>
      <c r="E48" s="145">
        <v>41463</v>
      </c>
      <c r="F48" s="145">
        <v>41486</v>
      </c>
      <c r="G48" s="160">
        <f>IF(AND(E48&lt;&gt;"",F48&lt;&gt;""),((F48-E48)/30),"")</f>
        <v>0.76666666666666672</v>
      </c>
      <c r="H48" s="122" t="s">
        <v>2678</v>
      </c>
      <c r="I48" s="113" t="s">
        <v>163</v>
      </c>
      <c r="J48" s="113" t="s">
        <v>165</v>
      </c>
      <c r="K48" s="123">
        <v>441528575</v>
      </c>
      <c r="L48" s="115" t="s">
        <v>1148</v>
      </c>
      <c r="M48" s="117">
        <v>1</v>
      </c>
      <c r="N48" s="115" t="s">
        <v>27</v>
      </c>
      <c r="O48" s="115" t="s">
        <v>26</v>
      </c>
      <c r="P48" s="78"/>
    </row>
    <row r="49" spans="1:16" s="6" customFormat="1" ht="24.75" customHeight="1" x14ac:dyDescent="0.25">
      <c r="A49" s="143">
        <v>2</v>
      </c>
      <c r="B49" s="111" t="s">
        <v>2676</v>
      </c>
      <c r="C49" s="112" t="s">
        <v>31</v>
      </c>
      <c r="D49" s="121" t="s">
        <v>2679</v>
      </c>
      <c r="E49" s="145">
        <v>41662</v>
      </c>
      <c r="F49" s="145">
        <v>41992</v>
      </c>
      <c r="G49" s="160">
        <f t="shared" ref="G49:G50" si="2">IF(AND(E49&lt;&gt;"",F49&lt;&gt;""),((F49-E49)/30),"")</f>
        <v>11</v>
      </c>
      <c r="H49" s="122" t="s">
        <v>2680</v>
      </c>
      <c r="I49" s="113" t="s">
        <v>163</v>
      </c>
      <c r="J49" s="113" t="s">
        <v>165</v>
      </c>
      <c r="K49" s="123">
        <v>609012501</v>
      </c>
      <c r="L49" s="115" t="s">
        <v>1148</v>
      </c>
      <c r="M49" s="117">
        <v>1</v>
      </c>
      <c r="N49" s="115" t="s">
        <v>27</v>
      </c>
      <c r="O49" s="115" t="s">
        <v>26</v>
      </c>
      <c r="P49" s="78"/>
    </row>
    <row r="50" spans="1:16" s="6" customFormat="1" ht="24.75" customHeight="1" x14ac:dyDescent="0.25">
      <c r="A50" s="143">
        <v>3</v>
      </c>
      <c r="B50" s="111" t="s">
        <v>2676</v>
      </c>
      <c r="C50" s="112" t="s">
        <v>31</v>
      </c>
      <c r="D50" s="121" t="s">
        <v>2681</v>
      </c>
      <c r="E50" s="145">
        <v>42045</v>
      </c>
      <c r="F50" s="145">
        <v>42353</v>
      </c>
      <c r="G50" s="160">
        <f t="shared" si="2"/>
        <v>10.266666666666667</v>
      </c>
      <c r="H50" s="119" t="s">
        <v>2682</v>
      </c>
      <c r="I50" s="113" t="s">
        <v>163</v>
      </c>
      <c r="J50" s="113" t="s">
        <v>165</v>
      </c>
      <c r="K50" s="123">
        <v>685793450</v>
      </c>
      <c r="L50" s="115" t="s">
        <v>1148</v>
      </c>
      <c r="M50" s="117">
        <v>1</v>
      </c>
      <c r="N50" s="115" t="s">
        <v>27</v>
      </c>
      <c r="O50" s="115" t="s">
        <v>26</v>
      </c>
      <c r="P50" s="78"/>
    </row>
    <row r="51" spans="1:16" s="6" customFormat="1" ht="24.75" customHeight="1" outlineLevel="1" x14ac:dyDescent="0.25">
      <c r="A51" s="143">
        <v>4</v>
      </c>
      <c r="B51" s="111" t="s">
        <v>2676</v>
      </c>
      <c r="C51" s="112" t="s">
        <v>31</v>
      </c>
      <c r="D51" s="121" t="s">
        <v>2683</v>
      </c>
      <c r="E51" s="145">
        <v>42424</v>
      </c>
      <c r="F51" s="145">
        <v>42735</v>
      </c>
      <c r="G51" s="160">
        <f t="shared" ref="G51:G107" si="3">IF(AND(E51&lt;&gt;"",F51&lt;&gt;""),((F51-E51)/30),"")</f>
        <v>10.366666666666667</v>
      </c>
      <c r="H51" s="122" t="s">
        <v>2684</v>
      </c>
      <c r="I51" s="113" t="s">
        <v>163</v>
      </c>
      <c r="J51" s="113" t="s">
        <v>165</v>
      </c>
      <c r="K51" s="123">
        <v>1226416188</v>
      </c>
      <c r="L51" s="115" t="s">
        <v>1148</v>
      </c>
      <c r="M51" s="117">
        <v>1</v>
      </c>
      <c r="N51" s="115" t="s">
        <v>27</v>
      </c>
      <c r="O51" s="115" t="s">
        <v>26</v>
      </c>
      <c r="P51" s="78"/>
    </row>
    <row r="52" spans="1:16" s="7" customFormat="1" ht="24.75" customHeight="1" outlineLevel="1" x14ac:dyDescent="0.25">
      <c r="A52" s="144">
        <v>5</v>
      </c>
      <c r="B52" s="111" t="s">
        <v>2676</v>
      </c>
      <c r="C52" s="112" t="s">
        <v>31</v>
      </c>
      <c r="D52" s="121" t="s">
        <v>2685</v>
      </c>
      <c r="E52" s="145">
        <v>43056</v>
      </c>
      <c r="F52" s="145">
        <v>43427</v>
      </c>
      <c r="G52" s="160">
        <f t="shared" si="3"/>
        <v>12.366666666666667</v>
      </c>
      <c r="H52" s="119" t="s">
        <v>2686</v>
      </c>
      <c r="I52" s="113" t="s">
        <v>163</v>
      </c>
      <c r="J52" s="113" t="s">
        <v>165</v>
      </c>
      <c r="K52" s="123">
        <v>1111779619</v>
      </c>
      <c r="L52" s="115" t="s">
        <v>1148</v>
      </c>
      <c r="M52" s="117">
        <v>1</v>
      </c>
      <c r="N52" s="115" t="s">
        <v>1151</v>
      </c>
      <c r="O52" s="115" t="s">
        <v>26</v>
      </c>
      <c r="P52" s="79"/>
    </row>
    <row r="53" spans="1:16" s="7" customFormat="1" ht="24.75" customHeight="1" outlineLevel="1" x14ac:dyDescent="0.25">
      <c r="A53" s="144">
        <v>6</v>
      </c>
      <c r="B53" s="111" t="s">
        <v>2676</v>
      </c>
      <c r="C53" s="112" t="s">
        <v>31</v>
      </c>
      <c r="D53" s="110" t="s">
        <v>2692</v>
      </c>
      <c r="E53" s="145">
        <v>43514</v>
      </c>
      <c r="F53" s="145">
        <v>43819</v>
      </c>
      <c r="G53" s="160">
        <f t="shared" si="3"/>
        <v>10.166666666666666</v>
      </c>
      <c r="H53" s="119" t="s">
        <v>2693</v>
      </c>
      <c r="I53" s="113" t="s">
        <v>163</v>
      </c>
      <c r="J53" s="113" t="s">
        <v>165</v>
      </c>
      <c r="K53" s="116">
        <v>1284781346</v>
      </c>
      <c r="L53" s="115" t="s">
        <v>1148</v>
      </c>
      <c r="M53" s="117">
        <v>1</v>
      </c>
      <c r="N53" s="115" t="s">
        <v>1151</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45146447.129999995</v>
      </c>
      <c r="F185" s="92"/>
      <c r="G185" s="93"/>
      <c r="H185" s="88"/>
      <c r="I185" s="90" t="s">
        <v>2627</v>
      </c>
      <c r="J185" s="166">
        <f>+SUM(M179:M183)</f>
        <v>0.02</v>
      </c>
      <c r="K185" s="202" t="s">
        <v>2628</v>
      </c>
      <c r="L185" s="202"/>
      <c r="M185" s="94">
        <f>+J185*(SUM(K20:K35))</f>
        <v>30097631.420000002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42307</v>
      </c>
      <c r="D193" s="5"/>
      <c r="E193" s="126">
        <v>1767</v>
      </c>
      <c r="F193" s="5"/>
      <c r="G193" s="5"/>
      <c r="H193" s="147" t="s">
        <v>2694</v>
      </c>
      <c r="J193" s="5"/>
      <c r="K193" s="127">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2687</v>
      </c>
      <c r="D211" s="21"/>
      <c r="G211" s="27" t="s">
        <v>2620</v>
      </c>
      <c r="H211" s="148" t="s">
        <v>2688</v>
      </c>
      <c r="J211" s="27" t="s">
        <v>2622</v>
      </c>
      <c r="K211" s="148" t="s">
        <v>2691</v>
      </c>
      <c r="L211" s="21"/>
      <c r="M211" s="21"/>
      <c r="N211" s="21"/>
      <c r="O211" s="8"/>
    </row>
    <row r="212" spans="1:15" x14ac:dyDescent="0.25">
      <c r="A212" s="9"/>
      <c r="B212" s="27" t="s">
        <v>2619</v>
      </c>
      <c r="C212" s="147" t="s">
        <v>2687</v>
      </c>
      <c r="D212" s="21"/>
      <c r="G212" s="27" t="s">
        <v>2621</v>
      </c>
      <c r="H212" s="148" t="s">
        <v>2689</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74" max="14" man="1"/>
    <brk id="138"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2020-12-29T20:48:46Z</cp:lastPrinted>
  <dcterms:created xsi:type="dcterms:W3CDTF">2020-10-14T21:57:42Z</dcterms:created>
  <dcterms:modified xsi:type="dcterms:W3CDTF">2020-12-29T20:49:30Z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