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BANCO DE OFERENTES 2021\DOCUMENTOS PARA SUBIR A LA PLATAFORMA\CHINCHI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<sst xmlns="http://schemas.openxmlformats.org/spreadsheetml/2006/main" count="3107" uniqueCount="2696">
  <si>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</si>
  <si>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</si>
  <si>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</si>
  <si>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</si>
  <si>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</si>
  <si>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</si>
  <si>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</si>
  <si>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</si>
  <si>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</si>
  <si>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</si>
  <si>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</si>
  <si>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</si>
  <si>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</si>
  <si>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</si>
  <si>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</si>
  <si>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</si>
  <si>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</si>
  <si>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</si>
  <si>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</si>
  <si>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</si>
  <si>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</si>
  <si>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</si>
  <si>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</si>
  <si>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</si>
  <si>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</si>
  <si>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</si>
  <si>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</si>
  <si>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</si>
  <si>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</si>
  <si>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</si>
  <si>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</si>
  <si>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</si>
  <si>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</si>
  <si>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</si>
  <si>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</si>
  <si>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</si>
  <si>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</si>
  <si>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</si>
  <si>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</si>
  <si>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</si>
  <si>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</si>
  <si>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</si>
  <si>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</si>
  <si>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</si>
  <si>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</si>
  <si>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</si>
  <si>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</si>
  <si>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</si>
  <si>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</si>
  <si>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</si>
  <si>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</si>
  <si>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</si>
  <si>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</si>
  <si>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</si>
  <si>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</si>
  <si>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</si>
  <si>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</si>
  <si>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</si>
  <si>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</si>
  <si>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</si>
  <si>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</si>
  <si>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</si>
  <si>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</si>
  <si>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</si>
  <si>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</si>
  <si>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</si>
  <si>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</si>
  <si>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</si>
  <si>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</si>
  <si>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</si>
  <si>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</si>
  <si>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</si>
  <si>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</si>
  <si>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</si>
  <si>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</si>
  <si>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</si>
  <si>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</si>
  <si>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</si>
  <si>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</si>
  <si>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</si>
  <si>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</si>
  <si>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</si>
  <si>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</si>
  <si>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</si>
  <si>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</si>
  <si>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</si>
  <si>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</si>
  <si>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</si>
  <si>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</si>
  <si>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</si>
  <si>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</si>
  <si>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</si>
  <si>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</si>
  <si>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</si>
  <si>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</si>
  <si>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</si>
  <si>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</si>
  <si>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</si>
  <si>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</si>
  <si>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</si>
  <si>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</si>
  <si>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</si>
  <si>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</si>
  <si>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</si>
  <si>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</si>
  <si>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</si>
  <si>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</si>
  <si>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</si>
  <si>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</si>
  <si>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</si>
  <si>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</si>
  <si>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</si>
  <si>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</si>
  <si>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</si>
  <si>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</si>
  <si>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</si>
  <si>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</si>
  <si>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</si>
  <si>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</si>
  <si>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</si>
  <si>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</si>
  <si>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</si>
  <si>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</si>
  <si>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</si>
  <si>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</si>
  <si>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</si>
  <si>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</si>
  <si>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</si>
  <si>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</si>
  <si>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</si>
  <si>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</si>
  <si>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</si>
  <si>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</si>
  <si>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</si>
  <si>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</si>
  <si>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</si>
  <si>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</si>
  <si>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</si>
  <si>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</si>
  <si>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</si>
  <si>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</si>
  <si>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</si>
  <si>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</si>
  <si>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</si>
  <si>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</si>
  <si>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</si>
  <si>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</si>
  <si>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</si>
  <si>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</si>
  <si>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</si>
  <si>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</si>
  <si>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</si>
  <si>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</si>
  <si>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</si>
  <si>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</si>
  <si>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</si>
  <si>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</si>
  <si>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</si>
  <si>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</si>
  <si>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</si>
  <si>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</si>
  <si>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</si>
  <si>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</si>
  <si>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</si>
  <si>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</si>
  <si>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</si>
  <si>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</si>
  <si>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</si>
  <si>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</si>
  <si>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</si>
  <si>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</si>
  <si>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</si>
  <si>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</si>
  <si>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</si>
  <si>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</si>
  <si>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</si>
  <si>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</si>
  <si>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</si>
  <si>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</si>
  <si>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</si>
  <si>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</si>
  <si>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</si>
  <si>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</si>
  <si>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</si>
  <si>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</si>
  <si>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</si>
  <si>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</si>
  <si>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</si>
  <si>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</si>
  <si>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</si>
  <si>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</si>
  <si>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</si>
  <si>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</si>
  <si>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</si>
  <si>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</si>
  <si>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</si>
  <si>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</si>
  <si>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</si>
  <si>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</si>
  <si>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</si>
  <si>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</si>
  <si>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</si>
  <si>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</si>
  <si>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</si>
  <si>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</si>
  <si>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</si>
  <si>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</si>
  <si>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</si>
  <si>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</si>
  <si>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</si>
  <si>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</si>
  <si>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</si>
  <si>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</si>
  <si>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</si>
  <si>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</si>
  <si>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</si>
  <si>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</si>
  <si>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</si>
  <si>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</si>
  <si>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</si>
  <si>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</si>
  <si>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</si>
  <si>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</si>
  <si>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</si>
  <si>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</si>
  <si>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</si>
  <si>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</si>
  <si>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</si>
  <si>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</si>
  <si>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</si>
  <si>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</si>
  <si>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</si>
  <si>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</si>
  <si>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</si>
  <si>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</si>
  <si>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</si>
  <si>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</si>
  <si>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</si>
  <si>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</si>
  <si>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</si>
  <si>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</si>
  <si>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</si>
  <si>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</si>
  <si>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</si>
  <si>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</si>
  <si>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</si>
  <si>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</si>
  <si>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</si>
  <si>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</si>
  <si>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</si>
  <si>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</si>
  <si>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</si>
  <si>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</si>
  <si>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</si>
  <si>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</si>
  <si>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</si>
  <si>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</si>
  <si>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</si>
  <si>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</si>
  <si>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</si>
  <si>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</si>
  <si>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</si>
  <si>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</si>
  <si>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</si>
  <si>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</si>
  <si>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</si>
  <si>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</si>
  <si>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</si>
  <si>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</si>
  <si>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</si>
  <si>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</si>
  <si>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</si>
  <si>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</si>
  <si>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</si>
  <si>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</si>
  <si>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</si>
  <si>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</si>
  <si>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</si>
  <si>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</si>
  <si>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</si>
  <si>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</si>
  <si>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</si>
  <si>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</si>
  <si>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</si>
  <si>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</si>
  <si>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</si>
  <si>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</si>
  <si>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</si>
  <si>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</si>
  <si>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</si>
  <si>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</si>
  <si>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</si>
  <si>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</si>
  <si>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</si>
  <si>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</si>
  <si>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</si>
  <si>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</si>
  <si>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</si>
  <si>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</si>
  <si>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</si>
  <si>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</si>
  <si>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</si>
  <si>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</si>
  <si>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</si>
  <si>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</si>
  <si>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</si>
  <si>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</si>
  <si>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</si>
  <si>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</si>
  <si>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</si>
  <si>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</si>
  <si>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</si>
  <si>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</si>
  <si>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</si>
  <si>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</si>
  <si>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</si>
  <si>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</si>
  <si>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</si>
  <si>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</si>
  <si>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</si>
  <si>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</si>
  <si>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</si>
  <si>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</si>
  <si>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</si>
  <si>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</si>
  <si>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</si>
  <si>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</si>
  <si>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</si>
  <si>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</si>
  <si>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</si>
  <si>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</si>
  <si>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</si>
  <si>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</si>
  <si>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</si>
  <si>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</si>
  <si>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</si>
  <si>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</si>
  <si>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</si>
  <si>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</si>
  <si>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</si>
  <si>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</si>
  <si>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</si>
  <si>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</si>
  <si>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</si>
  <si>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</si>
  <si>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</si>
  <si>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</si>
  <si>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</si>
  <si>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</si>
  <si>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</si>
  <si>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</si>
  <si>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</si>
  <si>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</si>
  <si>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</si>
  <si>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</si>
  <si>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</si>
  <si>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</si>
  <si>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</si>
  <si>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</si>
  <si>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</si>
  <si>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</si>
  <si>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</si>
  <si>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</si>
  <si>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</si>
  <si>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</si>
  <si>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</si>
  <si>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</si>
  <si>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</si>
  <si>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</si>
  <si>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</si>
  <si>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</si>
  <si>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</si>
  <si>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</si>
  <si>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</si>
  <si>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</si>
  <si>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</si>
  <si>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</si>
  <si>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</si>
  <si>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</si>
  <si>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</si>
  <si>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</si>
  <si>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</si>
  <si>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</si>
  <si>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</si>
  <si>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</si>
  <si>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</si>
  <si>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</si>
  <si>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</si>
  <si>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</si>
  <si>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</si>
  <si>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</si>
  <si>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</si>
  <si>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</si>
  <si>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</si>
  <si>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</si>
  <si>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</si>
  <si>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</si>
  <si>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</si>
  <si>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</si>
  <si>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</si>
  <si>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</si>
  <si>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</si>
  <si>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</si>
  <si>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</si>
  <si>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</si>
  <si>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</si>
  <si>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</si>
  <si>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</si>
  <si>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</si>
  <si>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</si>
  <si>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</si>
  <si>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</si>
  <si>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</si>
  <si>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</si>
  <si>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</si>
  <si>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</si>
  <si>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</si>
  <si>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</si>
  <si>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</si>
  <si>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</si>
  <si>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</si>
  <si>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</si>
  <si>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</si>
  <si>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</si>
  <si>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</si>
  <si>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</si>
  <si>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</si>
  <si>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</si>
  <si>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</si>
  <si>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</si>
  <si>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</si>
  <si>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</si>
  <si>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</si>
  <si>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</si>
  <si>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</si>
  <si>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</si>
  <si>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</si>
  <si>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</si>
  <si>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</si>
  <si>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</si>
  <si>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</si>
  <si>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</si>
  <si>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</si>
  <si>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</si>
  <si>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</si>
  <si>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</si>
  <si>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</si>
  <si>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</si>
  <si>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</si>
  <si>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</si>
  <si>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</si>
  <si>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</si>
  <si>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</si>
  <si>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</si>
  <si>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</si>
  <si>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</si>
  <si>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</si>
  <si>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</si>
  <si>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</si>
  <si>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</si>
  <si>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</si>
  <si>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</si>
  <si>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</si>
  <si>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</si>
  <si>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</si>
  <si>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</si>
  <si>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</si>
  <si>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</si>
  <si>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</si>
  <si>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</si>
  <si>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</si>
  <si>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</si>
  <si>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</si>
  <si>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</si>
  <si>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</si>
  <si>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</si>
  <si>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</si>
  <si>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</si>
  <si>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</si>
  <si>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</si>
  <si>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</si>
  <si>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</si>
  <si>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</si>
  <si>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</si>
  <si>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</si>
  <si>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</si>
  <si>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</si>
  <si>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</si>
  <si>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</si>
  <si>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</si>
  <si>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</si>
  <si>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</si>
  <si>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</si>
  <si>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</si>
  <si>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</si>
  <si>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</si>
  <si>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</si>
  <si>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</si>
  <si>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</si>
  <si>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</si>
  <si>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</si>
  <si>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</si>
  <si>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</si>
  <si>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</si>
  <si>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</si>
  <si>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</si>
  <si>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</si>
  <si>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</si>
  <si>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</si>
  <si>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</si>
  <si>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</si>
  <si>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</si>
  <si>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</si>
  <si>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</si>
  <si>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</si>
  <si>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</si>
  <si>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</si>
  <si>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</si>
  <si>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</si>
  <si>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</si>
  <si>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</si>
  <si>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</si>
  <si>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</si>
  <si>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</si>
  <si>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</si>
  <si>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</si>
  <si>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</si>
  <si>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</si>
  <si>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</si>
  <si>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</si>
  <si>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</si>
  <si>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</si>
  <si>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</si>
  <si>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</si>
  <si>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</si>
  <si>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</si>
  <si>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</si>
  <si>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</si>
  <si>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</si>
  <si>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</si>
  <si>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</si>
  <si>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</si>
  <si>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</si>
  <si>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</si>
  <si>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</si>
  <si>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</si>
  <si>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</si>
  <si>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</si>
  <si>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</si>
  <si>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</si>
  <si>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</si>
  <si>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</si>
  <si>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</si>
  <si>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</si>
  <si>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</si>
  <si>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</si>
  <si>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</si>
  <si>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</si>
  <si>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</si>
  <si>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</si>
  <si>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</si>
  <si>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</si>
  <si>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</si>
  <si>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</si>
  <si>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</si>
  <si>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</si>
  <si>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</si>
  <si>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</si>
  <si>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</si>
  <si>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</si>
  <si>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</si>
  <si>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</si>
  <si>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</si>
  <si>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</si>
  <si>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</si>
  <si>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</si>
  <si>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</si>
  <si>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</si>
  <si>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</si>
  <si>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</si>
  <si>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</si>
  <si>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</si>
  <si>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</si>
  <si>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</si>
  <si>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</si>
  <si>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</si>
  <si>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</si>
  <si>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</si>
  <si>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</si>
  <si>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</si>
  <si>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</si>
  <si>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</si>
  <si>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</si>
  <si>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</si>
  <si>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</si>
  <si>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</si>
  <si>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</si>
  <si>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</si>
  <si>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</si>
  <si>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</si>
  <si>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</si>
  <si>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</si>
  <si>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</si>
  <si>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</si>
  <si>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</si>
  <si>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</si>
  <si>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</si>
  <si>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</si>
  <si>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</si>
  <si>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</si>
  <si>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</si>
  <si>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</si>
  <si>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</si>
  <si>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</si>
  <si>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</si>
  <si>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</si>
  <si>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</si>
  <si>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</si>
  <si>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</si>
  <si>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</si>
  <si>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</si>
  <si>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</si>
  <si>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</si>
  <si>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</si>
  <si>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</si>
  <si>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</si>
  <si>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</si>
  <si>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</si>
  <si>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</si>
  <si>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</si>
  <si>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</si>
  <si>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</si>
  <si>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</si>
  <si>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</si>
  <si>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</si>
  <si>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</si>
  <si>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</si>
  <si>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</si>
  <si>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</si>
  <si>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</si>
  <si>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</si>
  <si>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</si>
  <si>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</si>
  <si>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</si>
  <si>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</si>
  <si>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</si>
  <si>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</si>
  <si>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</si>
  <si>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</si>
  <si>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</si>
  <si>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</si>
  <si>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</si>
  <si>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</si>
  <si>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</si>
  <si>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</si>
  <si>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</si>
  <si>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</si>
  <si>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</si>
  <si>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</si>
  <si>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</si>
  <si>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</si>
  <si>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</si>
  <si>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</si>
  <si>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</si>
  <si>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</si>
  <si>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</si>
  <si>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</si>
  <si>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</si>
  <si>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</si>
  <si>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</si>
  <si>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</si>
  <si>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</si>
  <si>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</si>
  <si>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</si>
  <si>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</si>
  <si>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</si>
  <si>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</si>
  <si>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</si>
  <si>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</si>
  <si>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</si>
  <si>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</si>
  <si>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</si>
  <si>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</si>
  <si>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</si>
  <si>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</si>
  <si>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</si>
  <si>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</si>
  <si>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</si>
  <si>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</si>
  <si>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</si>
  <si>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</si>
  <si>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</si>
  <si>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</si>
  <si>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</si>
  <si>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</si>
  <si>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</si>
  <si>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</si>
  <si>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</si>
  <si>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</si>
  <si>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</si>
  <si>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</si>
  <si>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</si>
  <si>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</si>
  <si>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</si>
  <si>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</si>
  <si>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</si>
  <si>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</si>
  <si>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</si>
  <si>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</si>
  <si>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</si>
  <si>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</si>
  <si>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</si>
  <si>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</si>
  <si>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</si>
  <si>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</si>
  <si>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</si>
  <si>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</si>
  <si>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</si>
  <si>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</si>
  <si>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</si>
  <si>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</si>
  <si>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</si>
  <si>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</si>
  <si>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</si>
  <si>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</si>
  <si>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</si>
  <si>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</si>
  <si>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</si>
  <si>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</si>
  <si>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</si>
  <si>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</si>
  <si>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</si>
  <si>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</si>
  <si>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</si>
  <si>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</si>
  <si>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</si>
  <si>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</si>
  <si>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</si>
  <si>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</si>
  <si>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</si>
  <si>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</si>
  <si>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</si>
  <si>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</si>
  <si>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</si>
  <si>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</si>
  <si>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</si>
  <si>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</si>
  <si>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</si>
  <si>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</si>
  <si>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</si>
  <si>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</si>
  <si>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</si>
  <si>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</si>
  <si>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</si>
  <si>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</si>
  <si>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</si>
  <si>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</si>
  <si>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</si>
  <si>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</si>
  <si>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</si>
  <si>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</si>
  <si>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</si>
  <si>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</si>
  <si>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</si>
  <si>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</si>
  <si>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</si>
  <si>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</si>
  <si>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</si>
  <si>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</si>
  <si>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</si>
  <si>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</si>
  <si>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</si>
  <si>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</si>
  <si>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</si>
  <si>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</si>
  <si>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</si>
  <si>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</si>
  <si>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</si>
  <si>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</si>
  <si>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</si>
  <si>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</si>
  <si>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</si>
  <si>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</si>
  <si>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</si>
  <si>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</si>
  <si>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</si>
  <si>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</si>
  <si>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</si>
  <si>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</si>
  <si>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</si>
  <si>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</si>
  <si>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</si>
  <si>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</si>
  <si>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</si>
  <si>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</si>
  <si>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</si>
  <si>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</si>
  <si>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</si>
  <si>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</si>
  <si>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</si>
  <si>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</si>
  <si>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</si>
  <si>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</si>
  <si>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</si>
  <si>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</si>
  <si>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</si>
  <si>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</si>
  <si>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</si>
  <si>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</si>
  <si>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</si>
  <si>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</si>
  <si>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</si>
  <si>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</si>
  <si>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</si>
  <si>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</si>
  <si>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</si>
  <si>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</si>
  <si>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</si>
  <si>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</si>
  <si>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</si>
  <si>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</si>
  <si>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</si>
  <si>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</si>
  <si>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</si>
  <si>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</si>
  <si>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</si>
  <si>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</si>
  <si>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</si>
  <si>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</si>
  <si>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</si>
  <si>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</si>
  <si>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</si>
  <si>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</si>
  <si>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</si>
  <si>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</si>
  <si>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</si>
  <si>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</si>
  <si>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</si>
  <si>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</si>
  <si>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</si>
  <si>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</si>
  <si>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</si>
  <si>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</si>
  <si>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</si>
  <si>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</si>
  <si>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</si>
  <si>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</si>
  <si>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</si>
  <si>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</si>
  <si>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</si>
  <si>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</si>
  <si>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</si>
  <si>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</si>
  <si>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</si>
  <si>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</si>
  <si>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</si>
  <si>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</si>
  <si>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</si>
  <si>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</si>
  <si>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</si>
  <si>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</si>
  <si>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</si>
  <si>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</si>
  <si>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</si>
  <si>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</si>
  <si>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</si>
  <si>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</si>
  <si>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</si>
  <si>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</si>
  <si>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</si>
  <si>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</si>
  <si>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</si>
  <si>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</si>
  <si>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</si>
  <si>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</si>
  <si>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</si>
  <si>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</si>
  <si>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</si>
  <si>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</si>
  <si>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</si>
  <si>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</si>
  <si>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</si>
  <si>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</si>
  <si>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</si>
  <si>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</si>
  <si>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</si>
  <si>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</si>
  <si>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</si>
  <si>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</si>
  <si>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</si>
  <si>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</si>
  <si>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</si>
  <si>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</si>
  <si>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</si>
  <si>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</si>
  <si>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</si>
  <si>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</si>
  <si>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</si>
  <si>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</si>
  <si>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</si>
  <si>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</si>
  <si>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</si>
  <si>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</si>
  <si>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</si>
  <si>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</si>
  <si>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</si>
  <si>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</si>
  <si>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</si>
  <si>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</si>
  <si>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</si>
  <si>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</si>
  <si>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</si>
  <si>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</si>
  <si>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</si>
  <si>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</si>
  <si>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</si>
  <si>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</si>
  <si>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</si>
  <si>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</si>
  <si>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</si>
  <si>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</si>
  <si>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</si>
  <si>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</si>
  <si>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</si>
  <si>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</si>
  <si>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</si>
  <si>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</si>
  <si>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</si>
  <si>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</si>
  <si>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</si>
  <si>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</si>
  <si>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</si>
  <si>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</si>
  <si>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</si>
  <si>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</si>
  <si>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</si>
  <si>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</si>
  <si>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</si>
  <si>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</si>
  <si>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</si>
  <si>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</si>
  <si>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</si>
  <si>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</si>
  <si>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</si>
  <si>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</si>
  <si>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</si>
  <si>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</si>
  <si>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</si>
  <si>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</si>
  <si>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</si>
  <si>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</si>
  <si>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</si>
  <si>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</si>
  <si>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</si>
  <si>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</si>
  <si>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</si>
  <si>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</si>
  <si>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</si>
  <si>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</si>
  <si>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</si>
  <si>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</si>
  <si>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</si>
  <si>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</si>
  <si>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</si>
  <si>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</si>
  <si>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</si>
  <si>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</si>
  <si>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</si>
  <si>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</si>
  <si>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</si>
  <si>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</si>
  <si>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</si>
  <si>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</si>
  <si>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</si>
  <si>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</si>
  <si>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</si>
  <si>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</si>
  <si>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</si>
  <si>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</si>
  <si>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</si>
  <si>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</si>
  <si>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</si>
  <si>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</si>
  <si>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</si>
  <si>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</si>
  <si>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</si>
  <si>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</si>
  <si>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</si>
  <si>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</si>
  <si>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</si>
  <si>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</si>
  <si>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</si>
  <si>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</si>
  <si>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</si>
  <si>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</si>
  <si>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</si>
  <si>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</si>
  <si>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</si>
  <si>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</si>
  <si>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</si>
  <si>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</si>
  <si>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</si>
  <si>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</si>
  <si>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</si>
  <si>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</si>
  <si>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</si>
  <si>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</si>
  <si>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</si>
  <si>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</si>
  <si>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</si>
  <si>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</si>
  <si>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</si>
  <si>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</si>
  <si>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</si>
  <si>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</si>
  <si>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</si>
  <si>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</si>
  <si>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</si>
  <si>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</si>
  <si>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</si>
  <si>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</si>
  <si>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</si>
  <si>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</si>
  <si>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</si>
  <si>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</si>
  <si>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</si>
  <si>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</si>
  <si>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</si>
  <si>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</si>
  <si>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</si>
  <si>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</si>
  <si>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</si>
  <si>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</si>
  <si>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</si>
  <si>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</si>
  <si>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</si>
  <si>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</si>
  <si>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</si>
  <si>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</si>
  <si>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</si>
  <si>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</si>
  <si>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</si>
  <si>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</si>
  <si>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</si>
  <si>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</si>
  <si>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</si>
  <si>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</si>
  <si>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</si>
  <si>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</si>
  <si>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</si>
  <si>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</si>
  <si>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</si>
  <si>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</si>
  <si>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</si>
  <si>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</si>
  <si>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</si>
  <si>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</si>
  <si>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</si>
  <si>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</si>
  <si>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</si>
  <si>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</si>
  <si>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</si>
  <si>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</si>
  <si>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</si>
  <si>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</si>
  <si>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</si>
  <si>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</si>
  <si>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</si>
  <si>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</si>
  <si>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</si>
  <si>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</si>
  <si>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</si>
  <si>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</si>
  <si>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</si>
  <si>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</si>
  <si>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</si>
  <si>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</si>
  <si>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</si>
  <si>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</si>
  <si>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</si>
  <si>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</si>
  <si>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</si>
  <si>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</si>
  <si>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</si>
  <si>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</si>
  <si>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</si>
  <si>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</si>
  <si>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</si>
  <si>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</si>
  <si>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</si>
  <si>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</si>
  <si>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</si>
  <si>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</si>
  <si>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</si>
  <si>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</si>
  <si>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</si>
  <si>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</si>
  <si>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</si>
  <si>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</si>
  <si>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</si>
  <si>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</si>
  <si>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</si>
  <si>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</si>
  <si>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</si>
  <si>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</si>
  <si>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</si>
  <si>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</si>
  <si>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</si>
  <si>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</si>
  <si>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</si>
  <si>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</si>
  <si>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</si>
  <si>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</si>
  <si>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</si>
  <si>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</si>
  <si>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</si>
  <si>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</si>
  <si>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</si>
  <si>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</si>
  <si>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</si>
  <si>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</si>
  <si>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</si>
  <si>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</si>
  <si>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</si>
  <si>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</si>
  <si>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</si>
  <si>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</si>
  <si>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</si>
  <si>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</si>
  <si>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</si>
  <si>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</si>
  <si>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</si>
  <si>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</si>
  <si>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</si>
  <si>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</si>
  <si>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</si>
  <si>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</si>
  <si>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</si>
  <si>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</si>
  <si>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</si>
  <si>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</si>
  <si>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</si>
  <si>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</si>
  <si>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</si>
  <si>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</si>
  <si>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</si>
  <si>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</si>
  <si>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</si>
  <si>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</si>
  <si>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</si>
  <si>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</si>
  <si>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</si>
  <si>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</si>
  <si>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</si>
  <si>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</si>
  <si>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</si>
  <si>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</si>
  <si>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</si>
  <si>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</si>
  <si>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</si>
  <si>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</si>
  <si>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</si>
  <si>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</si>
  <si>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</si>
  <si>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</si>
  <si>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</si>
  <si>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</si>
  <si>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</si>
  <si>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</si>
  <si>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</si>
  <si>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</si>
  <si>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</si>
  <si>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</si>
  <si>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</si>
  <si>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</si>
  <si>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</si>
  <si>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</si>
  <si>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</si>
  <si>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</si>
  <si>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</si>
  <si>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</si>
  <si>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</si>
  <si>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</si>
  <si>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</si>
  <si>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</si>
  <si>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</si>
  <si>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</si>
  <si>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</si>
  <si>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</si>
  <si>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</si>
  <si>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</si>
  <si>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</si>
  <si>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</si>
  <si>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</si>
  <si>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</si>
  <si>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</si>
  <si>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</si>
  <si>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</si>
  <si>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</si>
  <si>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</si>
  <si>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</si>
  <si>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</si>
  <si>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</si>
  <si>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</si>
  <si>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</si>
  <si>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</si>
  <si>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</si>
  <si>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</si>
  <si>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</si>
  <si>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</si>
  <si>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</si>
  <si>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</si>
  <si>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</si>
  <si>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</si>
  <si>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</si>
  <si>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</si>
  <si>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</si>
  <si>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</si>
  <si>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</si>
  <si>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</si>
  <si>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</si>
  <si>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</si>
  <si>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</si>
  <si>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</si>
  <si>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</si>
  <si>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</si>
  <si>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</si>
  <si>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</si>
  <si>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</si>
  <si>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</si>
  <si>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</si>
  <si>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</si>
  <si>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</si>
  <si>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</si>
  <si>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</si>
  <si>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</si>
  <si>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</si>
  <si>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</si>
  <si>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</si>
  <si>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</si>
  <si>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</si>
  <si>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</si>
  <si>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</si>
  <si>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</si>
  <si>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</si>
  <si>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</si>
  <si>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</si>
  <si>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</si>
  <si>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</si>
  <si>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</si>
  <si>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</si>
  <si>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</si>
  <si>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</si>
  <si>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</si>
  <si>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</si>
  <si>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</si>
  <si>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</si>
  <si>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</si>
  <si>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</si>
  <si>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</si>
  <si>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</si>
  <si>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</si>
  <si>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</si>
  <si>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</si>
  <si>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</si>
  <si>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</si>
  <si>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</si>
  <si>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</si>
  <si>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</si>
  <si>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</si>
  <si>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</si>
  <si>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</si>
  <si>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</si>
  <si>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</si>
  <si>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</si>
  <si>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</si>
  <si>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</si>
  <si>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</si>
  <si>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</si>
  <si>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</si>
  <si>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</si>
  <si>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</si>
  <si>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</si>
  <si>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</si>
  <si>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</si>
  <si>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</si>
  <si>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</si>
  <si>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</si>
  <si>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</si>
  <si>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</si>
  <si>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</si>
  <si>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</si>
  <si>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</si>
  <si>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</si>
  <si>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</si>
  <si>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</si>
  <si>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</si>
  <si>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</si>
  <si>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</si>
  <si>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</si>
  <si>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</si>
  <si>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</si>
  <si>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</si>
  <si>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</si>
  <si>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</si>
  <si>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</si>
  <si>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</si>
  <si>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</si>
  <si>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</si>
  <si>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</si>
  <si>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</si>
  <si>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</si>
  <si>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</si>
  <si>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</si>
  <si>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</si>
  <si>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</si>
  <si>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</si>
  <si>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</si>
  <si>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</si>
  <si>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</si>
  <si>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</si>
  <si>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</si>
  <si>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</si>
  <si>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</si>
  <si>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</si>
  <si>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</si>
  <si>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</si>
  <si>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</si>
  <si>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</si>
  <si>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</si>
  <si>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</si>
  <si>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</si>
  <si>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</si>
  <si>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</si>
  <si>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</si>
  <si>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</si>
  <si>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</si>
  <si>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</si>
  <si>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</si>
  <si>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</si>
  <si>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</si>
  <si>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</si>
  <si>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</si>
  <si>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</si>
  <si>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</si>
  <si>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</si>
  <si>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</si>
  <si>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</si>
  <si>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</si>
  <si>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</si>
  <si>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</si>
  <si>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</si>
  <si>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</si>
  <si>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</si>
  <si>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</si>
  <si>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</si>
  <si>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</si>
  <si>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</si>
  <si>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</si>
  <si>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</si>
  <si>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</si>
  <si>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</si>
  <si>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</si>
  <si>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</si>
  <si>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</si>
  <si>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</si>
  <si>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</si>
  <si>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</si>
  <si>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</si>
  <si>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</si>
  <si>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</si>
  <si>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</si>
  <si>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</si>
  <si>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</si>
  <si>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</si>
  <si>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</si>
  <si>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</si>
  <si>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</si>
  <si>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</si>
  <si>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</si>
  <si>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</si>
  <si>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</si>
  <si>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</si>
  <si>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</si>
  <si>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</si>
  <si>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</si>
  <si>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</si>
  <si>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</si>
  <si>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</si>
  <si>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</si>
  <si>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</si>
  <si>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</si>
  <si>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</si>
  <si>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</si>
  <si>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</si>
  <si>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</si>
  <si>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</si>
  <si>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</si>
  <si>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</si>
  <si>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</si>
  <si>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</si>
  <si>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</si>
  <si>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</si>
  <si>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</si>
  <si>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</si>
  <si>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</si>
  <si>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</si>
  <si>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</si>
  <si>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</si>
  <si>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</si>
  <si>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</si>
  <si>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</si>
  <si>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</si>
  <si>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</si>
  <si>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</si>
  <si>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</si>
  <si>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</si>
  <si>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</si>
  <si>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</si>
  <si>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</si>
  <si>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</si>
  <si>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</si>
  <si>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</si>
  <si>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</si>
  <si>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</si>
  <si>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</si>
  <si>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</si>
  <si>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</si>
  <si>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</si>
  <si>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</si>
  <si>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</si>
  <si>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</si>
  <si>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</si>
  <si>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</si>
  <si>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</si>
  <si>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</si>
  <si>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</si>
  <si>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</si>
  <si>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</si>
  <si>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</si>
  <si>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</si>
  <si>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</si>
  <si>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</si>
  <si>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</si>
  <si>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</si>
  <si>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</si>
  <si>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</si>
  <si>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</si>
  <si>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</si>
  <si>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</si>
  <si>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</si>
  <si>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</si>
  <si>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</si>
  <si>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</si>
  <si>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</si>
  <si>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</si>
  <si>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</si>
  <si>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</si>
  <si>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</si>
  <si>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</si>
  <si>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</si>
  <si>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</si>
  <si>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</si>
  <si>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</si>
  <si>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</si>
  <si>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</si>
  <si>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</si>
  <si>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</si>
  <si>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</si>
  <si>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</si>
  <si>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</si>
  <si>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</si>
  <si>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</si>
  <si>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</si>
  <si>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</si>
  <si>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</si>
  <si>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</si>
  <si>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</si>
  <si>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</si>
  <si>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</si>
  <si>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</si>
  <si>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</si>
  <si>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</si>
  <si>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</si>
  <si>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</si>
  <si>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</si>
  <si>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</si>
  <si>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</si>
  <si>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</si>
  <si>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</si>
  <si>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</si>
  <si>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</si>
  <si>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</si>
  <si>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</si>
  <si>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</si>
  <si>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</si>
  <si>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</si>
  <si>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</si>
  <si>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</si>
  <si>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</si>
  <si>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</si>
  <si>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</si>
  <si>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</si>
  <si>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</si>
  <si>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</si>
  <si>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</si>
  <si>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</si>
  <si>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</si>
  <si>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</si>
  <si>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</si>
  <si>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</si>
  <si>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</si>
  <si>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</si>
  <si>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</si>
  <si>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</si>
  <si>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</si>
  <si>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</si>
  <si>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</si>
  <si>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</si>
  <si>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</si>
  <si>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</si>
  <si>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</si>
  <si>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</si>
  <si>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</si>
  <si>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</si>
  <si>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</si>
  <si>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</si>
  <si>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</si>
  <si>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</si>
  <si>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</si>
  <si>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</si>
  <si>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</si>
  <si>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</si>
  <si>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</si>
  <si>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</si>
  <si>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</si>
  <si>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</si>
  <si>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</si>
  <si>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</si>
  <si>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</si>
  <si>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</si>
  <si>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</si>
  <si>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</si>
  <si>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</si>
  <si>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</si>
  <si>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</si>
  <si>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</si>
  <si>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</si>
  <si>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</si>
  <si>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</si>
  <si>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</si>
  <si>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</si>
  <si>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</si>
  <si>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</si>
  <si>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</si>
  <si>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</si>
  <si>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</si>
  <si>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</si>
  <si>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</si>
  <si>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</si>
  <si>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</si>
  <si>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</si>
  <si>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</si>
  <si>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</si>
  <si>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</si>
  <si>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</si>
  <si>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</si>
  <si>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</si>
  <si>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</si>
  <si>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</si>
  <si>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</si>
  <si>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</si>
  <si>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</si>
  <si>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</si>
  <si>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</si>
  <si>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</si>
  <si>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</si>
  <si>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</si>
  <si>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</si>
  <si>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</si>
  <si>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</si>
  <si>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</si>
  <si>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</si>
  <si>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</si>
  <si>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</si>
  <si>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</si>
  <si>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</si>
  <si>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</si>
  <si>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</si>
  <si>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</si>
  <si>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</si>
  <si>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</si>
  <si>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</si>
  <si>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</si>
  <si>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</si>
  <si>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</si>
  <si>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</si>
  <si>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</si>
  <si>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</si>
  <si>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</si>
  <si>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</si>
  <si>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</si>
  <si>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</si>
  <si>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</si>
  <si>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</si>
  <si>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</si>
  <si>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</si>
  <si>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</si>
  <si>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</si>
  <si>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</si>
  <si>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</si>
  <si>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</si>
  <si>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</si>
  <si>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</si>
  <si>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</si>
  <si>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</si>
  <si>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</si>
  <si>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</si>
  <si>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</si>
  <si>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</si>
  <si>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</si>
  <si>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</si>
  <si>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</si>
  <si>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</si>
  <si>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</si>
  <si>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</si>
  <si>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</si>
  <si>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</si>
  <si>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</si>
  <si>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</si>
  <si>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</si>
  <si>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</si>
  <si>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</si>
  <si>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</si>
  <si>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</si>
  <si>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</si>
  <si>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</si>
  <si>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</si>
  <si>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</si>
  <si>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</si>
  <si>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</si>
  <si>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</si>
  <si>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</si>
  <si>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</si>
  <si>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</si>
  <si>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</si>
  <si>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</si>
  <si>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</si>
  <si>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</si>
  <si>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</si>
  <si>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</si>
  <si>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</si>
  <si>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</si>
  <si>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</si>
  <si>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</si>
  <si>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</si>
  <si>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</si>
  <si>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</si>
  <si>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</si>
  <si>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</si>
  <si>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</si>
  <si>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</si>
  <si>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</si>
  <si>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</si>
  <si>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</si>
  <si>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</si>
  <si>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</si>
  <si>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</si>
  <si>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</si>
  <si>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</si>
  <si>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</si>
  <si>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</si>
  <si>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</si>
  <si>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</si>
  <si>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</si>
  <si>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</si>
  <si>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</si>
  <si>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</si>
  <si>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</si>
  <si>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</si>
  <si>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</si>
  <si>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</si>
  <si>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</si>
  <si>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</si>
  <si>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</si>
  <si>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</si>
  <si>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</si>
  <si>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</si>
  <si>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</si>
  <si>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</si>
  <si>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</si>
  <si>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</si>
  <si>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</si>
  <si>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</si>
  <si>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</si>
  <si>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</si>
  <si>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</si>
  <si>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</si>
  <si>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</si>
  <si>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</si>
  <si>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</si>
  <si>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</si>
  <si>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</si>
  <si>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</si>
  <si>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</si>
  <si>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</si>
  <si>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</si>
  <si>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</si>
  <si>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</si>
  <si>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</si>
  <si>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</si>
  <si>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</si>
  <si>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</si>
  <si>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</si>
  <si>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</si>
  <si>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</si>
  <si>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</si>
  <si>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</si>
  <si>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</si>
  <si>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</si>
  <si>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</si>
  <si>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</si>
  <si>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</si>
  <si>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</si>
  <si>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</si>
  <si>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</si>
  <si>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</si>
  <si>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</si>
  <si>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</si>
  <si>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</si>
  <si>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</si>
  <si>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</si>
  <si>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</si>
  <si>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</si>
  <si>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</si>
  <si>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</si>
  <si>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</si>
  <si>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</si>
  <si>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</si>
  <si>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</si>
  <si>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</si>
  <si>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</si>
  <si>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</si>
  <si>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</si>
  <si>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</si>
  <si>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</si>
  <si>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</si>
  <si>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</si>
  <si>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</si>
  <si>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</si>
  <si>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</si>
  <si>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</si>
  <si>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</si>
  <si>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</si>
  <si>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</si>
  <si>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</si>
  <si>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</si>
  <si>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</si>
  <si>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</si>
  <si>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</si>
  <si>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</si>
  <si>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</si>
  <si>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</si>
  <si>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</si>
  <si>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</si>
  <si>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</si>
  <si>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</si>
  <si>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</si>
  <si>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</si>
  <si>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</si>
  <si>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</si>
  <si>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</si>
  <si>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</si>
  <si>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</si>
  <si>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</si>
  <si>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</si>
  <si>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</si>
  <si>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</si>
  <si>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</si>
  <si>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</si>
  <si>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</si>
  <si>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</si>
  <si>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</si>
  <si>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</si>
  <si>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</si>
  <si>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</si>
  <si>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</si>
  <si>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</si>
  <si>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</si>
  <si>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</si>
  <si>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</si>
  <si>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</si>
  <si>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</si>
  <si>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</si>
  <si>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</si>
  <si>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</si>
  <si>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</si>
  <si>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</si>
  <si>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</si>
  <si>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</si>
  <si>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</si>
  <si>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</si>
  <si>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</si>
  <si>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</si>
  <si>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</si>
  <si>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</si>
  <si>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</si>
  <si>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</si>
  <si>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</si>
  <si>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</si>
  <si>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</si>
  <si>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</si>
  <si>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</si>
  <si>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</si>
  <si>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</si>
  <si>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</si>
  <si>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</si>
  <si>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</si>
  <si>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</si>
  <si>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</si>
  <si>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</si>
  <si>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</si>
  <si>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</si>
  <si>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</si>
  <si>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</si>
  <si>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</si>
  <si>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</si>
  <si>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</si>
  <si>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</si>
  <si>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</si>
  <si>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</si>
  <si>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</si>
  <si>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</si>
  <si>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</si>
  <si>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</si>
  <si>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</si>
  <si>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</si>
  <si>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</si>
  <si>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</si>
  <si>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</si>
  <si>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</si>
  <si>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</si>
  <si>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</si>
  <si>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</si>
  <si>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</si>
  <si>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</si>
  <si>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</si>
  <si>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</si>
  <si>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</si>
  <si>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</si>
  <si>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</si>
  <si>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</si>
  <si>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</si>
  <si>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</si>
  <si>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</si>
  <si>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</si>
  <si>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</si>
  <si>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</si>
  <si>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</si>
  <si>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</si>
  <si>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</si>
  <si>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</si>
  <si>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</si>
  <si>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</si>
  <si>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</si>
  <si>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</si>
  <si>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</si>
  <si>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</si>
  <si>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</si>
  <si>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</si>
  <si>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</si>
  <si>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</si>
  <si>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</si>
  <si>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</si>
  <si>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</si>
  <si>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</si>
  <si>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</si>
  <si>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</si>
  <si>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</si>
  <si>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</si>
  <si>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</si>
  <si>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</si>
  <si>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</si>
  <si>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</si>
  <si>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</si>
  <si>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</si>
  <si>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</si>
  <si>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</si>
  <si>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</si>
  <si>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</si>
  <si>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</si>
  <si>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</si>
  <si>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</si>
  <si>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</si>
  <si>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</si>
  <si>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</si>
  <si>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</si>
  <si>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</si>
  <si>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</si>
  <si>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</si>
  <si>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</si>
  <si>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</si>
  <si>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</si>
  <si>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</si>
  <si>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</si>
  <si>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</si>
  <si>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</si>
  <si>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</si>
  <si>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</si>
  <si>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</si>
  <si>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</si>
  <si>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</si>
  <si>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</si>
  <si>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</si>
  <si>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</si>
  <si>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</si>
  <si>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</si>
  <si>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</si>
  <si>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</si>
  <si>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</si>
  <si>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</si>
  <si>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</si>
  <si>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</si>
  <si>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</si>
  <si>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</si>
  <si>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</si>
  <si>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</si>
  <si>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</si>
  <si>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</si>
  <si>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</si>
  <si>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</si>
  <si>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</si>
  <si>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</si>
  <si>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</si>
  <si>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</si>
  <si>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</si>
  <si>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</si>
  <si>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</si>
  <si>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</si>
  <si>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</si>
  <si>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</si>
  <si>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</si>
  <si>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</si>
  <si>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</si>
  <si>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</si>
  <si>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</si>
  <si>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</si>
  <si>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</si>
  <si>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</si>
  <si>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</si>
  <si>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</si>
  <si>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</si>
  <si>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</si>
  <si>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</si>
  <si>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</si>
  <si>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</si>
  <si>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</si>
  <si>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</si>
  <si>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</si>
  <si>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</si>
  <si>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</si>
  <si>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</si>
  <si>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</si>
  <si>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</si>
  <si>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</si>
  <si>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</si>
  <si>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</si>
  <si>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</si>
  <si>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</si>
  <si>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</si>
  <si>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</si>
  <si>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</si>
  <si>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</si>
  <si>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</si>
  <si>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</si>
  <si>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</si>
  <si>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</si>
  <si>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</si>
  <si>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</si>
  <si>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</si>
  <si>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</si>
  <si>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</si>
  <si>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</si>
  <si>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</si>
  <si>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</si>
  <si>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</si>
  <si>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</si>
  <si>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</si>
  <si>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</si>
  <si>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</si>
  <si>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</si>
  <si>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</si>
  <si>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</si>
  <si>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</si>
  <si>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</si>
  <si>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</si>
  <si>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</si>
  <si>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</si>
  <si>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</si>
  <si>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</si>
  <si>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</si>
  <si>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</si>
  <si>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</si>
  <si>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</si>
  <si>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</si>
  <si>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</si>
  <si>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</si>
  <si>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</si>
  <si>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</si>
  <si>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</si>
  <si>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</si>
  <si>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</si>
  <si>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</si>
  <si>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</si>
  <si>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</si>
  <si>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</si>
  <si>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</si>
  <si>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</si>
  <si>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</si>
  <si>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</si>
  <si>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</si>
  <si>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</si>
  <si>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</si>
  <si>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</si>
  <si>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</si>
  <si>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</si>
  <si>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</si>
  <si>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</si>
  <si>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</si>
  <si>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</si>
  <si>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</si>
  <si>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</si>
  <si>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</si>
  <si>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</si>
  <si>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</si>
  <si>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</si>
  <si>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</si>
  <si>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</si>
  <si>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</si>
  <si>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</si>
  <si>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</si>
  <si>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</si>
  <si>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</si>
  <si>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</si>
  <si>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</si>
  <si>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</si>
  <si>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</si>
  <si>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</si>
  <si>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</si>
  <si>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</si>
  <si>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</si>
  <si>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</si>
  <si>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</si>
  <si>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</si>
  <si>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</si>
  <si>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</si>
  <si>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</si>
  <si>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</si>
  <si>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</si>
  <si>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</si>
  <si>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</si>
  <si>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</si>
  <si>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</si>
  <si>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</si>
  <si>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</si>
  <si>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</si>
  <si>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</si>
  <si>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</si>
  <si>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</si>
  <si>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</si>
  <si>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</si>
  <si>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</si>
  <si>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</si>
  <si>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</si>
  <si>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</si>
  <si>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</si>
  <si>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</si>
  <si>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</si>
  <si>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</si>
  <si>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</si>
  <si>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</si>
  <si>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</si>
  <si>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</si>
  <si>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</si>
  <si>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</si>
  <si>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</si>
  <si>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</si>
  <si>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</si>
  <si>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</si>
  <si>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</si>
  <si>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</si>
  <si>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</si>
  <si>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</si>
  <si>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</si>
  <si>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</si>
  <si>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</si>
  <si>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</si>
  <si>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</si>
  <si>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</si>
  <si>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</si>
  <si>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</si>
  <si>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</si>
  <si>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</si>
  <si>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</si>
  <si>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</si>
  <si>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</si>
  <si>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</si>
  <si>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</si>
  <si>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</si>
  <si>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</si>
  <si>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</si>
  <si>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</si>
  <si>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</si>
  <si>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</si>
  <si>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</si>
  <si>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</si>
  <si>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</si>
  <si>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</si>
  <si>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</si>
  <si>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</si>
  <si>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</si>
  <si>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</si>
  <si>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</si>
  <si>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</si>
  <si>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</si>
  <si>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</si>
  <si>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</si>
  <si>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</si>
  <si>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</si>
  <si>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</si>
  <si>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</si>
  <si>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</si>
  <si>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</si>
  <si>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</si>
  <si>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</si>
  <si>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</si>
  <si>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</si>
  <si>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</si>
  <si>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</si>
  <si>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</si>
  <si>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</si>
  <si>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</si>
  <si>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</si>
  <si>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</si>
  <si>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</si>
  <si>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</si>
  <si>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</si>
  <si>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</si>
  <si>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</si>
  <si>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</si>
  <si>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</si>
  <si>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</si>
  <si>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</si>
  <si>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</si>
  <si>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</si>
  <si>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</si>
  <si>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</si>
  <si>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</si>
  <si>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</si>
  <si>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</si>
  <si>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</si>
  <si>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</si>
  <si>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</si>
  <si>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</si>
  <si>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</si>
  <si>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</si>
  <si>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</si>
  <si>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</si>
  <si>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</si>
  <si>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</si>
  <si>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</si>
  <si>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</si>
  <si>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</si>
  <si>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</si>
  <si>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</si>
  <si>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</si>
  <si>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</si>
  <si>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</si>
  <si>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</si>
  <si>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</si>
  <si>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</si>
  <si>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</si>
  <si>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</si>
  <si>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</si>
  <si>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</si>
  <si>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</si>
  <si>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</si>
  <si>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</si>
  <si>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</si>
  <si>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</si>
  <si>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</si>
  <si>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</si>
  <si>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</si>
  <si>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</si>
  <si>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</si>
  <si>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</si>
  <si>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</si>
  <si>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</si>
  <si>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</si>
  <si>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</si>
  <si>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</si>
  <si>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</si>
  <si>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</si>
  <si>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</si>
  <si>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</si>
  <si>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</si>
  <si>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</si>
  <si>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</si>
  <si>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</si>
  <si>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</si>
  <si>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</si>
  <si>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</si>
  <si>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</si>
  <si>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</si>
  <si>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</si>
  <si>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</si>
  <si>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</si>
  <si>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</si>
  <si>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</si>
  <si>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</si>
  <si>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</si>
  <si>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</si>
  <si>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</si>
  <si>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</si>
  <si>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</si>
  <si>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</si>
  <si>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</si>
  <si>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</si>
  <si>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</si>
  <si>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</si>
  <si>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</si>
  <si>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</si>
  <si>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</si>
  <si>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</si>
  <si>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</si>
  <si>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</si>
  <si>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</si>
  <si>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</si>
  <si>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</si>
  <si>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</si>
  <si>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</si>
  <si>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</si>
  <si>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</si>
  <si>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</si>
  <si>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</si>
  <si>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</si>
  <si>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</si>
  <si>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</si>
  <si>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</si>
  <si>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</si>
  <si>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</si>
  <si>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</si>
  <si>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</si>
  <si>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</si>
  <si>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</si>
  <si>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</si>
  <si>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</si>
  <si>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</si>
  <si>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</si>
  <si>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</si>
  <si>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</si>
  <si>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</si>
  <si>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</si>
  <si>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</si>
  <si>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</si>
  <si>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</si>
  <si>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</si>
  <si>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</si>
  <si>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</si>
  <si>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</si>
  <si>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</si>
  <si>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</si>
  <si>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</si>
  <si>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</si>
  <si>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</si>
  <si>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</si>
  <si>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</si>
  <si>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</si>
  <si>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</si>
  <si>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</si>
  <si>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</si>
  <si>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</si>
  <si>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</si>
  <si>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</si>
  <si>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</si>
  <si>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</si>
  <si>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</si>
  <si>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</si>
  <si>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</si>
  <si>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</si>
  <si>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</si>
  <si>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</si>
  <si>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</si>
  <si>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</si>
  <si>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</si>
  <si>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</si>
  <si>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</si>
  <si>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</si>
  <si>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</si>
  <si>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</si>
  <si>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</si>
  <si>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</si>
  <si>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</si>
  <si>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</si>
  <si>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</si>
  <si>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</si>
  <si>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</si>
  <si>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</si>
  <si>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</si>
  <si>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</si>
  <si>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</si>
  <si>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</si>
  <si>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</si>
  <si>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</si>
  <si>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</si>
  <si>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</si>
  <si>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</si>
  <si>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</si>
  <si>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</si>
  <si>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</si>
  <si>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</si>
  <si>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</si>
  <si>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</si>
  <si>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</si>
  <si>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</si>
  <si>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</si>
  <si>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</si>
  <si>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</si>
  <si>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</si>
  <si>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</si>
  <si>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</si>
  <si>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</si>
  <si>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</si>
  <si>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</si>
  <si>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</si>
  <si>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</si>
  <si>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</si>
  <si>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</si>
  <si>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</si>
  <si>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</si>
  <si>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</si>
  <si>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</si>
  <si>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</si>
  <si>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</si>
  <si>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</si>
  <si>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</si>
  <si>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</si>
  <si>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</si>
  <si>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</si>
  <si>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</si>
  <si>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</si>
  <si>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</si>
  <si>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</si>
  <si>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</si>
  <si>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</si>
  <si>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</si>
  <si>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</si>
  <si>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</si>
  <si>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</si>
  <si>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</si>
  <si>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</si>
  <si>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</si>
  <si>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</si>
  <si>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</si>
  <si>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</si>
  <si>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</si>
  <si>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</si>
  <si>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</si>
  <si>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</si>
  <si>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</si>
  <si>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</si>
  <si>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</si>
  <si>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</si>
  <si>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</si>
  <si>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</si>
  <si>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</si>
  <si>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</si>
  <si>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</si>
  <si>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</si>
  <si>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</si>
  <si>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</si>
  <si>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</si>
  <si>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</si>
  <si>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</si>
  <si>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</si>
  <si>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</si>
  <si>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</si>
  <si>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</si>
  <si>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</si>
  <si>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</si>
  <si>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</si>
  <si>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</si>
  <si>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</si>
  <si>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</si>
  <si>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</si>
  <si>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</si>
  <si>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</si>
  <si>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</si>
  <si>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</si>
  <si>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</si>
  <si>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</si>
  <si>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</si>
  <si>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</si>
  <si>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</si>
  <si>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</si>
  <si>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</si>
  <si>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</si>
  <si>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</si>
  <si>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</si>
  <si>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</si>
  <si>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</si>
  <si>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</si>
  <si>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</si>
  <si>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</si>
  <si>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</si>
  <si>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</si>
  <si>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</si>
  <si>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</si>
  <si>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</si>
  <si>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</si>
  <si>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</si>
  <si>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</si>
  <si>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</si>
  <si>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</si>
  <si>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</si>
  <si>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</si>
  <si>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</si>
  <si>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</si>
  <si>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</si>
  <si>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</si>
  <si>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</si>
  <si>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</si>
  <si>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</si>
  <si>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</si>
  <si>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</si>
  <si>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</si>
  <si>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</si>
  <si>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</si>
  <si>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</si>
  <si>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</si>
  <si>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</si>
  <si>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</si>
  <si>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</si>
  <si>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</si>
  <si>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</si>
  <si>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</si>
  <si>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</si>
  <si>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</si>
  <si>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</si>
  <si>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</si>
  <si>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</si>
  <si>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</si>
  <si>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</si>
  <si>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</si>
  <si>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</si>
  <si>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</si>
  <si>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</si>
  <si>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</si>
  <si>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</si>
  <si>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</si>
  <si>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</si>
  <si>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</si>
  <si>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</si>
  <si>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</si>
  <si>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</si>
  <si>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</si>
  <si>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</si>
  <si>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</si>
  <si>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</si>
  <si>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</si>
  <si>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</si>
  <si>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</si>
  <si>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</si>
  <si>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</si>
  <si>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</si>
  <si>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</si>
  <si>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</si>
  <si>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</si>
  <si>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</si>
  <si>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</si>
  <si>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</si>
  <si>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</si>
  <si>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</si>
  <si>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</si>
  <si>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</si>
  <si>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</si>
  <si>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</si>
  <si>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</si>
  <si>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</si>
  <si>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</si>
  <si>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</si>
  <si>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</si>
  <si>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</si>
  <si>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</si>
  <si>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</si>
  <si>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</si>
  <si>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</si>
  <si>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</si>
  <si>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</si>
  <si>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</si>
  <si>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</si>
  <si>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</si>
  <si>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</si>
  <si>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</si>
  <si>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</si>
  <si>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</si>
  <si>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</si>
  <si>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</si>
  <si>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</si>
  <si>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</si>
  <si>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</si>
  <si>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</si>
  <si>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</si>
  <si>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</si>
  <si>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</si>
  <si>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</si>
  <si>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</si>
  <si>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</si>
  <si>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</si>
  <si>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</si>
  <si>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</si>
  <si>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</si>
  <si>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</si>
  <si>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</si>
  <si>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</si>
  <si>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</si>
  <si>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</si>
  <si>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</si>
  <si>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</si>
  <si>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</si>
  <si>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</si>
  <si>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</si>
  <si>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</si>
  <si>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</si>
  <si>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</si>
  <si>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</si>
  <si>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</si>
  <si>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</si>
  <si>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</si>
  <si>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</si>
  <si>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</si>
  <si>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</si>
  <si>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</si>
  <si>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</si>
  <si>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</si>
  <si>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</si>
  <si>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</si>
  <si>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</si>
  <si>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</si>
  <si>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</si>
  <si>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</si>
  <si>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</si>
  <si>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</si>
  <si>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</si>
  <si>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</si>
  <si>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</si>
  <si>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</si>
  <si>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</si>
  <si>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</si>
  <si>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</si>
  <si>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</si>
  <si>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</si>
  <si>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</si>
  <si>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</si>
  <si>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</si>
  <si>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</si>
  <si>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</si>
  <si>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</si>
  <si>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</si>
  <si>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</si>
  <si>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</si>
  <si>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</si>
  <si>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</si>
  <si>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</si>
  <si>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</si>
  <si>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</si>
  <si>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</si>
  <si>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</si>
  <si>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</si>
  <si>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</si>
  <si>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</si>
  <si>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</si>
  <si>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</si>
  <si>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</si>
  <si>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</si>
  <si>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</si>
  <si>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</si>
  <si>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</si>
  <si>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</si>
  <si>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</si>
  <si>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</si>
  <si>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</si>
  <si>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</si>
  <si>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</si>
  <si>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</si>
  <si>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</si>
  <si>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</si>
  <si>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</si>
  <si>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</si>
  <si>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</si>
  <si>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</si>
  <si>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</si>
  <si>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</si>
  <si>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</si>
  <si>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</si>
  <si>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</si>
  <si>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</si>
  <si>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</si>
  <si>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</si>
  <si>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</si>
  <si>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</si>
  <si>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</si>
  <si>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</si>
  <si>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</si>
  <si>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</si>
  <si>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</si>
  <si>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</si>
  <si>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</si>
  <si>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</si>
  <si>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</si>
  <si>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</si>
  <si>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</si>
  <si>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</si>
  <si>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</si>
  <si>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</si>
  <si>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</si>
  <si>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</si>
  <si>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</si>
  <si>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</si>
  <si>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</si>
  <si>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</si>
  <si>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</si>
  <si>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</si>
  <si>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</si>
  <si>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</si>
  <si>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</si>
  <si>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</si>
  <si>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</si>
  <si>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</si>
  <si>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</si>
  <si>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</si>
  <si>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</si>
  <si>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</si>
  <si>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</si>
  <si>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</si>
  <si>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</si>
  <si>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</si>
  <si>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</si>
  <si>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</si>
  <si>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</si>
  <si>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</si>
  <si>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</si>
  <si>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</si>
  <si>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</si>
  <si>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</si>
  <si>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</si>
  <si>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</si>
  <si>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</si>
  <si>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</si>
  <si>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</si>
  <si>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</si>
  <si>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</si>
  <si>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</si>
  <si>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</si>
  <si>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</si>
  <si>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</si>
  <si>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</si>
  <si>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</si>
  <si>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</si>
  <si>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</si>
  <si>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</si>
  <si>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</si>
  <si>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</si>
  <si>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</si>
  <si>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</si>
  <si>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</si>
  <si>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JAIRO ARVEY LOPEZ CASTRO</t>
  </si>
  <si>
    <t>CARRERA 32 N° 18-05</t>
  </si>
  <si>
    <t>8807417 - 8845283</t>
  </si>
  <si>
    <t>hogarelcarmen2@yahoo.es</t>
  </si>
  <si>
    <t>17-0372-2014</t>
  </si>
  <si>
    <t>Atender a niños y niñas menores de 5 años o hasta su ingreso al grado de transición en los servicios de educación inicial y cuidado, con el fin de promover el desarrollo integral de la primera infancia con calidad, de conformidad con lineamientos, las directrices, parametros y estandares esyablecidos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</si>
  <si>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</si>
  <si>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17-0144-2020</t>
  </si>
  <si>
    <t>17-0559-2016</t>
  </si>
  <si>
    <t>17-0561-2016</t>
  </si>
  <si>
    <t>17-0562-2016</t>
  </si>
  <si>
    <t>17-0575-2016</t>
  </si>
  <si>
    <t>17-0386-2017</t>
  </si>
  <si>
    <t>Prestar el servicio de atención a niños y niñas menores de 5 años, o hasta su ingreso al grado transición, con el fin de promover el desarrollo integral de la primera infancia con calidad, de conformidad con lineamientos, las directrices, parametros y estandares establecidos por el ICBF</t>
  </si>
  <si>
    <t>Atender a niños y niñas menores de 5 años o hasta su ingreso al grado de transición en los servicios de educación inicial y cuidado, con el fin de promover el desarrollo integral de la primera infancia con calidad, de conformidad con lineamientos, las directrices, parametros y estandares establecidos por el ICBF</t>
  </si>
  <si>
    <t>17-0091-2019</t>
  </si>
  <si>
    <t>17-0094-2019</t>
  </si>
  <si>
    <t>17-0093-2019</t>
  </si>
  <si>
    <t>Jairo Arvey López Castro</t>
  </si>
  <si>
    <t>2021-17-1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</si>
</sst>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60" zoomScaleNormal="70" zoomScalePageLayoutView="40" workbookViewId="0">
      <selection activeCell="A213" sqref="A1: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64</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800220256</v>
      </c>
      <c r="C20" s="5"/>
      <c r="D20" s="73"/>
      <c r="E20" s="5"/>
      <c r="F20" s="5"/>
      <c r="G20" s="5"/>
      <c r="H20" s="185"/>
      <c r="I20" s="148" t="s">
        <v>64</v>
      </c>
      <c r="J20" s="149" t="s">
        <v>382</v>
      </c>
      <c r="K20" s="150">
        <v>951152692</v>
      </c>
      <c r="L20" s="151"/>
      <c r="M20" s="151">
        <v>44561</v>
      </c>
      <c r="N20" s="134">
        <f>+(M20-L20)/30</f>
        <v>1485.3666666666666</v>
      </c>
      <c r="O20" s="137"/>
      <c r="U20" s="133"/>
      <c r="V20" s="105">
        <f ca="1">NOW()</f>
        <v>44201.33706539352</v>
      </c>
      <c r="W20" s="105">
        <f ca="1">NOW()</f>
        <v>44201.33706539352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HOGAR INFANTIL EL CARMEN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2680</v>
      </c>
      <c r="E48" s="144">
        <v>41991</v>
      </c>
      <c r="F48" s="144">
        <v>42369</v>
      </c>
      <c r="G48" s="159">
        <f>IF(AND(E48&lt;&gt;"",F48&lt;&gt;""),((F48-E48)/30),"")</f>
        <v>12.6</v>
      </c>
      <c r="H48" s="121" t="s">
        <v>2690</v>
      </c>
      <c r="I48" s="113" t="s">
        <v>64</v>
      </c>
      <c r="J48" s="113" t="s">
        <v>377</v>
      </c>
      <c r="K48" s="115">
        <v>555062784</v>
      </c>
      <c r="L48" s="114" t="s">
        <v>1148</v>
      </c>
      <c r="M48" s="116">
        <v>1</v>
      </c>
      <c r="N48" s="114" t="s">
        <v>27</v>
      </c>
      <c r="O48" s="114" t="s">
        <v>26</v>
      </c>
      <c r="P48" s="78"/>
    </row>
    <row r="49" spans="1:16" s="6" customFormat="1" ht="24.75" customHeight="1" x14ac:dyDescent="0.25">
      <c r="A49" s="142">
        <v>2</v>
      </c>
      <c r="B49" s="111" t="s">
        <v>2665</v>
      </c>
      <c r="C49" s="112" t="s">
        <v>31</v>
      </c>
      <c r="D49" s="110" t="s">
        <v>2684</v>
      </c>
      <c r="E49" s="144">
        <v>42720</v>
      </c>
      <c r="F49" s="144">
        <v>43084</v>
      </c>
      <c r="G49" s="159">
        <f t="shared" ref="G49:G50" si="2">IF(AND(E49&lt;&gt;"",F49&lt;&gt;""),((F49-E49)/30),"")</f>
        <v>12.133333333333333</v>
      </c>
      <c r="H49" s="121" t="s">
        <v>2689</v>
      </c>
      <c r="I49" s="113" t="s">
        <v>64</v>
      </c>
      <c r="J49" s="113" t="s">
        <v>384</v>
      </c>
      <c r="K49" s="115">
        <v>3591461616</v>
      </c>
      <c r="L49" s="114" t="s">
        <v>1148</v>
      </c>
      <c r="M49" s="116">
        <v>1</v>
      </c>
      <c r="N49" s="114" t="s">
        <v>27</v>
      </c>
      <c r="O49" s="114" t="s">
        <v>26</v>
      </c>
      <c r="P49" s="78"/>
    </row>
    <row r="50" spans="1:16" s="6" customFormat="1" ht="24.75" customHeight="1" x14ac:dyDescent="0.25">
      <c r="A50" s="142">
        <v>3</v>
      </c>
      <c r="B50" s="111" t="s">
        <v>2665</v>
      </c>
      <c r="C50" s="112" t="s">
        <v>31</v>
      </c>
      <c r="D50" s="110" t="s">
        <v>2685</v>
      </c>
      <c r="E50" s="144">
        <v>42720</v>
      </c>
      <c r="F50" s="144">
        <v>43084</v>
      </c>
      <c r="G50" s="159">
        <f t="shared" si="2"/>
        <v>12.133333333333333</v>
      </c>
      <c r="H50" s="118" t="s">
        <v>2689</v>
      </c>
      <c r="I50" s="113" t="s">
        <v>64</v>
      </c>
      <c r="J50" s="113" t="s">
        <v>388</v>
      </c>
      <c r="K50" s="115">
        <v>497425652</v>
      </c>
      <c r="L50" s="114" t="s">
        <v>1148</v>
      </c>
      <c r="M50" s="116">
        <v>1</v>
      </c>
      <c r="N50" s="114" t="s">
        <v>27</v>
      </c>
      <c r="O50" s="114" t="s">
        <v>26</v>
      </c>
      <c r="P50" s="78"/>
    </row>
    <row r="51" spans="1:16" s="6" customFormat="1" ht="24.75" customHeight="1" outlineLevel="1" x14ac:dyDescent="0.25">
      <c r="A51" s="142">
        <v>4</v>
      </c>
      <c r="B51" s="111" t="s">
        <v>2665</v>
      </c>
      <c r="C51" s="112" t="s">
        <v>31</v>
      </c>
      <c r="D51" s="110" t="s">
        <v>2686</v>
      </c>
      <c r="E51" s="144">
        <v>42720</v>
      </c>
      <c r="F51" s="144">
        <v>43084</v>
      </c>
      <c r="G51" s="159">
        <f t="shared" ref="G51:G107" si="3">IF(AND(E51&lt;&gt;"",F51&lt;&gt;""),((F51-E51)/30),"")</f>
        <v>12.133333333333333</v>
      </c>
      <c r="H51" s="118" t="s">
        <v>2689</v>
      </c>
      <c r="I51" s="113" t="s">
        <v>64</v>
      </c>
      <c r="J51" s="113" t="s">
        <v>400</v>
      </c>
      <c r="K51" s="115">
        <v>1223450376</v>
      </c>
      <c r="L51" s="114" t="s">
        <v>1148</v>
      </c>
      <c r="M51" s="116">
        <v>1</v>
      </c>
      <c r="N51" s="114" t="s">
        <v>27</v>
      </c>
      <c r="O51" s="114" t="s">
        <v>26</v>
      </c>
      <c r="P51" s="78"/>
    </row>
    <row r="52" spans="1:16" s="7" customFormat="1" ht="24.75" customHeight="1" outlineLevel="1" x14ac:dyDescent="0.25">
      <c r="A52" s="143">
        <v>5</v>
      </c>
      <c r="B52" s="111" t="s">
        <v>2665</v>
      </c>
      <c r="C52" s="112" t="s">
        <v>31</v>
      </c>
      <c r="D52" s="110" t="s">
        <v>2687</v>
      </c>
      <c r="E52" s="144">
        <v>42720</v>
      </c>
      <c r="F52" s="144">
        <v>43084</v>
      </c>
      <c r="G52" s="159">
        <f t="shared" si="3"/>
        <v>12.133333333333333</v>
      </c>
      <c r="H52" s="118" t="s">
        <v>2689</v>
      </c>
      <c r="I52" s="113" t="s">
        <v>64</v>
      </c>
      <c r="J52" s="113" t="s">
        <v>377</v>
      </c>
      <c r="K52" s="115">
        <v>1000007992</v>
      </c>
      <c r="L52" s="114" t="s">
        <v>1148</v>
      </c>
      <c r="M52" s="116">
        <v>1</v>
      </c>
      <c r="N52" s="114" t="s">
        <v>27</v>
      </c>
      <c r="O52" s="114" t="s">
        <v>26</v>
      </c>
      <c r="P52" s="79"/>
    </row>
    <row r="53" spans="1:16" s="7" customFormat="1" ht="24.75" customHeight="1" outlineLevel="1" x14ac:dyDescent="0.25">
      <c r="A53" s="143">
        <v>6</v>
      </c>
      <c r="B53" s="111" t="s">
        <v>2665</v>
      </c>
      <c r="C53" s="112" t="s">
        <v>31</v>
      </c>
      <c r="D53" s="110" t="s">
        <v>2688</v>
      </c>
      <c r="E53" s="144">
        <v>43085</v>
      </c>
      <c r="F53" s="144">
        <v>43312</v>
      </c>
      <c r="G53" s="159">
        <f t="shared" si="3"/>
        <v>7.5666666666666664</v>
      </c>
      <c r="H53" s="118" t="s">
        <v>2689</v>
      </c>
      <c r="I53" s="113" t="s">
        <v>64</v>
      </c>
      <c r="J53" s="113" t="s">
        <v>377</v>
      </c>
      <c r="K53" s="115">
        <v>438842058</v>
      </c>
      <c r="L53" s="114" t="s">
        <v>1148</v>
      </c>
      <c r="M53" s="116">
        <v>1</v>
      </c>
      <c r="N53" s="114" t="s">
        <v>27</v>
      </c>
      <c r="O53" s="114" t="s">
        <v>26</v>
      </c>
      <c r="P53" s="79"/>
    </row>
    <row r="54" spans="1:16" s="7" customFormat="1" ht="24.75" customHeight="1" outlineLevel="1" x14ac:dyDescent="0.25">
      <c r="A54" s="143">
        <v>7</v>
      </c>
      <c r="B54" s="111" t="s">
        <v>2665</v>
      </c>
      <c r="C54" s="112" t="s">
        <v>31</v>
      </c>
      <c r="D54" s="110" t="s">
        <v>2691</v>
      </c>
      <c r="E54" s="144">
        <v>43484</v>
      </c>
      <c r="F54" s="144">
        <v>43822</v>
      </c>
      <c r="G54" s="159">
        <f t="shared" si="3"/>
        <v>11.266666666666667</v>
      </c>
      <c r="H54" s="118" t="s">
        <v>2689</v>
      </c>
      <c r="I54" s="113" t="s">
        <v>64</v>
      </c>
      <c r="J54" s="113" t="s">
        <v>382</v>
      </c>
      <c r="K54" s="117">
        <v>1949324270</v>
      </c>
      <c r="L54" s="114" t="s">
        <v>1148</v>
      </c>
      <c r="M54" s="116">
        <v>1</v>
      </c>
      <c r="N54" s="114" t="s">
        <v>27</v>
      </c>
      <c r="O54" s="114" t="s">
        <v>26</v>
      </c>
      <c r="P54" s="79"/>
    </row>
    <row r="55" spans="1:16" s="7" customFormat="1" ht="24.75" customHeight="1" outlineLevel="1" x14ac:dyDescent="0.25">
      <c r="A55" s="143">
        <v>8</v>
      </c>
      <c r="B55" s="111" t="s">
        <v>2665</v>
      </c>
      <c r="C55" s="112" t="s">
        <v>31</v>
      </c>
      <c r="D55" s="110" t="s">
        <v>2692</v>
      </c>
      <c r="E55" s="144">
        <v>43484</v>
      </c>
      <c r="F55" s="144">
        <v>43822</v>
      </c>
      <c r="G55" s="159">
        <f t="shared" si="3"/>
        <v>11.266666666666667</v>
      </c>
      <c r="H55" s="118" t="s">
        <v>2689</v>
      </c>
      <c r="I55" s="113" t="s">
        <v>64</v>
      </c>
      <c r="J55" s="113" t="s">
        <v>400</v>
      </c>
      <c r="K55" s="117">
        <v>19270252012</v>
      </c>
      <c r="L55" s="114" t="s">
        <v>1148</v>
      </c>
      <c r="M55" s="116">
        <v>1</v>
      </c>
      <c r="N55" s="114" t="s">
        <v>27</v>
      </c>
      <c r="O55" s="114" t="s">
        <v>26</v>
      </c>
      <c r="P55" s="79"/>
    </row>
    <row r="56" spans="1:16" s="7" customFormat="1" ht="24.75" customHeight="1" outlineLevel="1" x14ac:dyDescent="0.25">
      <c r="A56" s="143">
        <v>9</v>
      </c>
      <c r="B56" s="111" t="s">
        <v>2665</v>
      </c>
      <c r="C56" s="112" t="s">
        <v>31</v>
      </c>
      <c r="D56" s="110" t="s">
        <v>2693</v>
      </c>
      <c r="E56" s="144">
        <v>43484</v>
      </c>
      <c r="F56" s="144">
        <v>43822</v>
      </c>
      <c r="G56" s="159">
        <f t="shared" si="3"/>
        <v>11.266666666666667</v>
      </c>
      <c r="H56" s="118" t="s">
        <v>2689</v>
      </c>
      <c r="I56" s="113" t="s">
        <v>64</v>
      </c>
      <c r="J56" s="113" t="s">
        <v>377</v>
      </c>
      <c r="K56" s="117">
        <v>1026179476</v>
      </c>
      <c r="L56" s="114" t="s">
        <v>1148</v>
      </c>
      <c r="M56" s="116">
        <v>1</v>
      </c>
      <c r="N56" s="114" t="s">
        <v>27</v>
      </c>
      <c r="O56" s="114" t="s">
        <v>26</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2683</v>
      </c>
      <c r="E114" s="144">
        <v>43878</v>
      </c>
      <c r="F114" s="144">
        <v>44196</v>
      </c>
      <c r="G114" s="159">
        <f>IF(AND(E114&lt;&gt;"",F114&lt;&gt;""),((F114-E114)/30),"")</f>
        <v>10.6</v>
      </c>
      <c r="H114" s="121" t="s">
        <v>2681</v>
      </c>
      <c r="I114" s="120" t="s">
        <v>64</v>
      </c>
      <c r="J114" s="120" t="s">
        <v>377</v>
      </c>
      <c r="K114" s="122">
        <v>1129841549</v>
      </c>
      <c r="L114" s="100">
        <f>+IF(AND(K114&gt;0,O114="Ejecución"),(K114/877802)*Tabla28[[#This Row],[% participación]],IF(AND(K114&gt;0,O114&lt;&gt;"Ejecución"),"-",""))</f>
        <v>1287.1257402010931</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28534580.759999998</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34295</v>
      </c>
      <c r="D193" s="5"/>
      <c r="E193" s="125">
        <v>1832</v>
      </c>
      <c r="F193" s="5"/>
      <c r="G193" s="5"/>
      <c r="H193" s="146" t="s">
        <v>2676</v>
      </c>
      <c r="J193" s="5"/>
      <c r="K193" s="126">
        <v>34349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2694</v>
      </c>
      <c r="D212" s="21"/>
      <c r="G212" s="27" t="s">
        <v>2621</v>
      </c>
      <c r="H212" s="147" t="s">
        <v>2678</v>
      </c>
      <c r="J212" s="27" t="s">
        <v>2623</v>
      </c>
      <c r="K212" s="146"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0.39370078740157483" right="0.39370078740157483" top="0.74803149606299213" bottom="0.74803149606299213" header="0.31496062992125984" footer="0.31496062992125984"/>
  <pageSetup paperSize="5" scale="34" fitToHeight="0" orientation="landscape" r:id="rId1"/>
  <rowBreaks count="3" manualBreakCount="3">
    <brk id="57" max="14" man="1"/>
    <brk id="108" max="14" man="1"/>
    <brk id="161" max="14" man="1"/>
  </row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www.w3.org/XML/1998/namespace"/>
    <ds:schemaRef ds:uri="4fb10211-09fb-4e80-9f0b-184718d5d98c"/>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HogarInfantilCarmen</cp:lastModifiedBy>
  <cp:lastPrinted>2021-01-05T13:05:30Z</cp:lastPrinted>
  <dcterms:created xsi:type="dcterms:W3CDTF">2020-10-14T21:57:42Z</dcterms:created>
  <dcterms:modified xsi:type="dcterms:W3CDTF">2021-01-05T13:09:58Z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