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01-HOGAR INFANTIL LA VORAGINE\2020\Fondos Comunes\CONTRA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170" windowHeight="5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<sst xmlns="http://schemas.openxmlformats.org/spreadsheetml/2006/main" count="3124" uniqueCount="2702">
  <si>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</si>
  <si>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</si>
  <si>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</si>
  <si>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</si>
  <si>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</si>
  <si>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</si>
  <si>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</si>
  <si>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</si>
  <si>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</si>
  <si>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</si>
  <si>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</si>
  <si>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</si>
  <si>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</si>
  <si>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</si>
  <si>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</si>
  <si>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</si>
  <si>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</si>
  <si>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</si>
  <si>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</si>
  <si>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</si>
  <si>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</si>
  <si>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</si>
  <si>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</si>
  <si>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</si>
  <si>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</si>
  <si>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</si>
  <si>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</si>
  <si>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</si>
  <si>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</si>
  <si>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</si>
  <si>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</si>
  <si>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</si>
  <si>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</si>
  <si>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</si>
  <si>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</si>
  <si>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</si>
  <si>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</si>
  <si>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</si>
  <si>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</si>
  <si>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</si>
  <si>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</si>
  <si>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</si>
  <si>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</si>
  <si>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</si>
  <si>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</si>
  <si>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</si>
  <si>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</si>
  <si>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</si>
  <si>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</si>
  <si>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</si>
  <si>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</si>
  <si>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</si>
  <si>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</si>
  <si>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</si>
  <si>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</si>
  <si>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</si>
  <si>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</si>
  <si>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</si>
  <si>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</si>
  <si>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</si>
  <si>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</si>
  <si>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</si>
  <si>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</si>
  <si>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</si>
  <si>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</si>
  <si>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</si>
  <si>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</si>
  <si>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</si>
  <si>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</si>
  <si>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</si>
  <si>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</si>
  <si>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</si>
  <si>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</si>
  <si>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</si>
  <si>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</si>
  <si>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</si>
  <si>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</si>
  <si>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</si>
  <si>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</si>
  <si>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</si>
  <si>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</si>
  <si>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</si>
  <si>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</si>
  <si>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</si>
  <si>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</si>
  <si>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</si>
  <si>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</si>
  <si>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</si>
  <si>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</si>
  <si>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</si>
  <si>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</si>
  <si>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</si>
  <si>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</si>
  <si>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</si>
  <si>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</si>
  <si>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</si>
  <si>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</si>
  <si>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</si>
  <si>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</si>
  <si>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</si>
  <si>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</si>
  <si>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</si>
  <si>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</si>
  <si>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</si>
  <si>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</si>
  <si>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</si>
  <si>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</si>
  <si>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</si>
  <si>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</si>
  <si>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</si>
  <si>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</si>
  <si>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</si>
  <si>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</si>
  <si>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</si>
  <si>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</si>
  <si>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</si>
  <si>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</si>
  <si>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</si>
  <si>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</si>
  <si>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</si>
  <si>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</si>
  <si>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</si>
  <si>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</si>
  <si>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</si>
  <si>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</si>
  <si>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</si>
  <si>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</si>
  <si>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</si>
  <si>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</si>
  <si>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</si>
  <si>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</si>
  <si>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</si>
  <si>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</si>
  <si>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</si>
  <si>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</si>
  <si>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</si>
  <si>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</si>
  <si>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</si>
  <si>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</si>
  <si>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</si>
  <si>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</si>
  <si>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</si>
  <si>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</si>
  <si>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</si>
  <si>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</si>
  <si>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</si>
  <si>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</si>
  <si>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</si>
  <si>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</si>
  <si>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</si>
  <si>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</si>
  <si>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</si>
  <si>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</si>
  <si>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</si>
  <si>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</si>
  <si>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</si>
  <si>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</si>
  <si>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</si>
  <si>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</si>
  <si>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</si>
  <si>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</si>
  <si>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</si>
  <si>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</si>
  <si>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</si>
  <si>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</si>
  <si>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</si>
  <si>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</si>
  <si>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</si>
  <si>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</si>
  <si>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</si>
  <si>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</si>
  <si>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</si>
  <si>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</si>
  <si>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</si>
  <si>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</si>
  <si>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</si>
  <si>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</si>
  <si>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</si>
  <si>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</si>
  <si>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</si>
  <si>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</si>
  <si>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</si>
  <si>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</si>
  <si>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</si>
  <si>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</si>
  <si>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</si>
  <si>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</si>
  <si>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</si>
  <si>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</si>
  <si>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</si>
  <si>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</si>
  <si>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</si>
  <si>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</si>
  <si>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</si>
  <si>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</si>
  <si>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</si>
  <si>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</si>
  <si>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</si>
  <si>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</si>
  <si>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</si>
  <si>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</si>
  <si>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</si>
  <si>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</si>
  <si>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</si>
  <si>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</si>
  <si>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</si>
  <si>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</si>
  <si>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</si>
  <si>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</si>
  <si>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</si>
  <si>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</si>
  <si>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</si>
  <si>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</si>
  <si>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</si>
  <si>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</si>
  <si>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</si>
  <si>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</si>
  <si>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</si>
  <si>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</si>
  <si>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</si>
  <si>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</si>
  <si>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</si>
  <si>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</si>
  <si>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</si>
  <si>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</si>
  <si>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</si>
  <si>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</si>
  <si>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</si>
  <si>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</si>
  <si>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</si>
  <si>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</si>
  <si>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</si>
  <si>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</si>
  <si>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</si>
  <si>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</si>
  <si>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</si>
  <si>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</si>
  <si>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</si>
  <si>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</si>
  <si>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</si>
  <si>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</si>
  <si>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</si>
  <si>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</si>
  <si>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</si>
  <si>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</si>
  <si>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</si>
  <si>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</si>
  <si>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</si>
  <si>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</si>
  <si>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</si>
  <si>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</si>
  <si>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</si>
  <si>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</si>
  <si>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</si>
  <si>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</si>
  <si>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</si>
  <si>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</si>
  <si>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</si>
  <si>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</si>
  <si>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</si>
  <si>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</si>
  <si>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</si>
  <si>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</si>
  <si>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</si>
  <si>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</si>
  <si>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</si>
  <si>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</si>
  <si>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</si>
  <si>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</si>
  <si>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</si>
  <si>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</si>
  <si>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</si>
  <si>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</si>
  <si>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</si>
  <si>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</si>
  <si>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</si>
  <si>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</si>
  <si>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</si>
  <si>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</si>
  <si>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</si>
  <si>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</si>
  <si>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</si>
  <si>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</si>
  <si>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</si>
  <si>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</si>
  <si>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</si>
  <si>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</si>
  <si>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</si>
  <si>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</si>
  <si>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</si>
  <si>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</si>
  <si>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</si>
  <si>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</si>
  <si>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</si>
  <si>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</si>
  <si>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</si>
  <si>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</si>
  <si>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</si>
  <si>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</si>
  <si>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</si>
  <si>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</si>
  <si>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</si>
  <si>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</si>
  <si>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</si>
  <si>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</si>
  <si>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</si>
  <si>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</si>
  <si>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</si>
  <si>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</si>
  <si>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</si>
  <si>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</si>
  <si>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</si>
  <si>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</si>
  <si>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</si>
  <si>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</si>
  <si>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</si>
  <si>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</si>
  <si>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</si>
  <si>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</si>
  <si>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</si>
  <si>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</si>
  <si>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</si>
  <si>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</si>
  <si>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</si>
  <si>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</si>
  <si>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</si>
  <si>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</si>
  <si>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</si>
  <si>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</si>
  <si>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</si>
  <si>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</si>
  <si>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</si>
  <si>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</si>
  <si>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</si>
  <si>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</si>
  <si>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</si>
  <si>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</si>
  <si>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</si>
  <si>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</si>
  <si>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</si>
  <si>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</si>
  <si>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</si>
  <si>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</si>
  <si>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</si>
  <si>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</si>
  <si>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</si>
  <si>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</si>
  <si>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</si>
  <si>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</si>
  <si>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</si>
  <si>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</si>
  <si>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</si>
  <si>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</si>
  <si>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</si>
  <si>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</si>
  <si>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</si>
  <si>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</si>
  <si>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</si>
  <si>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</si>
  <si>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</si>
  <si>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</si>
  <si>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</si>
  <si>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</si>
  <si>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</si>
  <si>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</si>
  <si>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</si>
  <si>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</si>
  <si>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</si>
  <si>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</si>
  <si>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</si>
  <si>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</si>
  <si>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</si>
  <si>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</si>
  <si>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</si>
  <si>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</si>
  <si>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</si>
  <si>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</si>
  <si>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</si>
  <si>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</si>
  <si>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</si>
  <si>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</si>
  <si>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</si>
  <si>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</si>
  <si>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</si>
  <si>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</si>
  <si>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</si>
  <si>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</si>
  <si>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</si>
  <si>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</si>
  <si>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</si>
  <si>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</si>
  <si>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</si>
  <si>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</si>
  <si>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</si>
  <si>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</si>
  <si>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</si>
  <si>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</si>
  <si>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</si>
  <si>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</si>
  <si>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</si>
  <si>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</si>
  <si>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</si>
  <si>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</si>
  <si>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</si>
  <si>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</si>
  <si>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</si>
  <si>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</si>
  <si>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</si>
  <si>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</si>
  <si>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</si>
  <si>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</si>
  <si>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</si>
  <si>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</si>
  <si>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</si>
  <si>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</si>
  <si>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</si>
  <si>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</si>
  <si>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</si>
  <si>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</si>
  <si>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</si>
  <si>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</si>
  <si>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</si>
  <si>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</si>
  <si>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</si>
  <si>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</si>
  <si>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</si>
  <si>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</si>
  <si>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</si>
  <si>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</si>
  <si>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</si>
  <si>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</si>
  <si>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</si>
  <si>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</si>
  <si>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</si>
  <si>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</si>
  <si>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</si>
  <si>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</si>
  <si>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</si>
  <si>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</si>
  <si>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</si>
  <si>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</si>
  <si>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</si>
  <si>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</si>
  <si>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</si>
  <si>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</si>
  <si>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</si>
  <si>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</si>
  <si>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</si>
  <si>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</si>
  <si>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</si>
  <si>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</si>
  <si>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</si>
  <si>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</si>
  <si>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</si>
  <si>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</si>
  <si>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</si>
  <si>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</si>
  <si>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</si>
  <si>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</si>
  <si>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</si>
  <si>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</si>
  <si>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</si>
  <si>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</si>
  <si>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</si>
  <si>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</si>
  <si>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</si>
  <si>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</si>
  <si>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</si>
  <si>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</si>
  <si>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</si>
  <si>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</si>
  <si>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</si>
  <si>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</si>
  <si>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</si>
  <si>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</si>
  <si>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</si>
  <si>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</si>
  <si>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</si>
  <si>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</si>
  <si>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</si>
  <si>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</si>
  <si>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</si>
  <si>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</si>
  <si>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</si>
  <si>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</si>
  <si>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</si>
  <si>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</si>
  <si>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</si>
  <si>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</si>
  <si>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</si>
  <si>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</si>
  <si>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</si>
  <si>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</si>
  <si>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</si>
  <si>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</si>
  <si>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</si>
  <si>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</si>
  <si>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</si>
  <si>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</si>
  <si>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</si>
  <si>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</si>
  <si>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</si>
  <si>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</si>
  <si>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</si>
  <si>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</si>
  <si>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</si>
  <si>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</si>
  <si>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</si>
  <si>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</si>
  <si>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</si>
  <si>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</si>
  <si>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</si>
  <si>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</si>
  <si>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</si>
  <si>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</si>
  <si>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</si>
  <si>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</si>
  <si>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</si>
  <si>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</si>
  <si>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</si>
  <si>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</si>
  <si>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</si>
  <si>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</si>
  <si>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</si>
  <si>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</si>
  <si>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</si>
  <si>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</si>
  <si>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</si>
  <si>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</si>
  <si>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</si>
  <si>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</si>
  <si>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</si>
  <si>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</si>
  <si>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</si>
  <si>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</si>
  <si>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</si>
  <si>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</si>
  <si>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</si>
  <si>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</si>
  <si>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</si>
  <si>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</si>
  <si>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</si>
  <si>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</si>
  <si>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</si>
  <si>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</si>
  <si>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</si>
  <si>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</si>
  <si>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</si>
  <si>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</si>
  <si>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</si>
  <si>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</si>
  <si>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</si>
  <si>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</si>
  <si>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</si>
  <si>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</si>
  <si>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</si>
  <si>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</si>
  <si>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</si>
  <si>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</si>
  <si>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</si>
  <si>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</si>
  <si>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</si>
  <si>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</si>
  <si>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</si>
  <si>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</si>
  <si>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</si>
  <si>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</si>
  <si>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</si>
  <si>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</si>
  <si>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</si>
  <si>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</si>
  <si>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</si>
  <si>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</si>
  <si>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</si>
  <si>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</si>
  <si>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</si>
  <si>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</si>
  <si>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</si>
  <si>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</si>
  <si>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</si>
  <si>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</si>
  <si>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</si>
  <si>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</si>
  <si>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</si>
  <si>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</si>
  <si>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</si>
  <si>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</si>
  <si>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</si>
  <si>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</si>
  <si>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</si>
  <si>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</si>
  <si>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</si>
  <si>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</si>
  <si>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</si>
  <si>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</si>
  <si>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</si>
  <si>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</si>
  <si>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</si>
  <si>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</si>
  <si>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</si>
  <si>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</si>
  <si>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</si>
  <si>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</si>
  <si>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</si>
  <si>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</si>
  <si>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</si>
  <si>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</si>
  <si>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</si>
  <si>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</si>
  <si>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</si>
  <si>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</si>
  <si>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</si>
  <si>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</si>
  <si>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</si>
  <si>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</si>
  <si>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</si>
  <si>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</si>
  <si>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</si>
  <si>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</si>
  <si>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</si>
  <si>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</si>
  <si>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</si>
  <si>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</si>
  <si>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</si>
  <si>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</si>
  <si>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</si>
  <si>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</si>
  <si>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</si>
  <si>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</si>
  <si>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</si>
  <si>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</si>
  <si>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</si>
  <si>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</si>
  <si>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</si>
  <si>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</si>
  <si>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</si>
  <si>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</si>
  <si>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</si>
  <si>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</si>
  <si>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</si>
  <si>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</si>
  <si>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</si>
  <si>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</si>
  <si>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</si>
  <si>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</si>
  <si>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</si>
  <si>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</si>
  <si>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</si>
  <si>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</si>
  <si>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</si>
  <si>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</si>
  <si>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</si>
  <si>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</si>
  <si>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</si>
  <si>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</si>
  <si>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</si>
  <si>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</si>
  <si>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</si>
  <si>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</si>
  <si>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</si>
  <si>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</si>
  <si>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</si>
  <si>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</si>
  <si>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</si>
  <si>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</si>
  <si>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</si>
  <si>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</si>
  <si>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</si>
  <si>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</si>
  <si>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</si>
  <si>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</si>
  <si>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</si>
  <si>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</si>
  <si>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</si>
  <si>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</si>
  <si>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</si>
  <si>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</si>
  <si>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</si>
  <si>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</si>
  <si>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</si>
  <si>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</si>
  <si>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</si>
  <si>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</si>
  <si>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</si>
  <si>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</si>
  <si>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</si>
  <si>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</si>
  <si>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</si>
  <si>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</si>
  <si>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</si>
  <si>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</si>
  <si>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</si>
  <si>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</si>
  <si>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</si>
  <si>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</si>
  <si>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</si>
  <si>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</si>
  <si>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</si>
  <si>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</si>
  <si>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</si>
  <si>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</si>
  <si>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</si>
  <si>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</si>
  <si>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</si>
  <si>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</si>
  <si>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</si>
  <si>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</si>
  <si>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</si>
  <si>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</si>
  <si>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</si>
  <si>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</si>
  <si>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</si>
  <si>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</si>
  <si>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</si>
  <si>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</si>
  <si>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</si>
  <si>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</si>
  <si>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</si>
  <si>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</si>
  <si>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</si>
  <si>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</si>
  <si>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</si>
  <si>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</si>
  <si>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</si>
  <si>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</si>
  <si>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</si>
  <si>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</si>
  <si>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</si>
  <si>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</si>
  <si>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</si>
  <si>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</si>
  <si>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</si>
  <si>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</si>
  <si>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</si>
  <si>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</si>
  <si>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</si>
  <si>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</si>
  <si>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</si>
  <si>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</si>
  <si>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</si>
  <si>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</si>
  <si>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</si>
  <si>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</si>
  <si>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</si>
  <si>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</si>
  <si>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</si>
  <si>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</si>
  <si>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</si>
  <si>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</si>
  <si>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</si>
  <si>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</si>
  <si>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</si>
  <si>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</si>
  <si>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</si>
  <si>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</si>
  <si>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</si>
  <si>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</si>
  <si>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</si>
  <si>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</si>
  <si>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</si>
  <si>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</si>
  <si>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</si>
  <si>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</si>
  <si>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</si>
  <si>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</si>
  <si>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</si>
  <si>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</si>
  <si>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</si>
  <si>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</si>
  <si>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</si>
  <si>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</si>
  <si>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</si>
  <si>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</si>
  <si>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</si>
  <si>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</si>
  <si>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</si>
  <si>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</si>
  <si>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</si>
  <si>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</si>
  <si>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</si>
  <si>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</si>
  <si>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</si>
  <si>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</si>
  <si>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</si>
  <si>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</si>
  <si>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</si>
  <si>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</si>
  <si>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</si>
  <si>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</si>
  <si>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</si>
  <si>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</si>
  <si>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</si>
  <si>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</si>
  <si>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</si>
  <si>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</si>
  <si>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</si>
  <si>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</si>
  <si>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</si>
  <si>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</si>
  <si>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</si>
  <si>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</si>
  <si>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</si>
  <si>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</si>
  <si>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</si>
  <si>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</si>
  <si>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</si>
  <si>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</si>
  <si>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</si>
  <si>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</si>
  <si>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</si>
  <si>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</si>
  <si>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</si>
  <si>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</si>
  <si>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</si>
  <si>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</si>
  <si>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</si>
  <si>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</si>
  <si>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</si>
  <si>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</si>
  <si>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</si>
  <si>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</si>
  <si>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</si>
  <si>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</si>
  <si>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</si>
  <si>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</si>
  <si>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</si>
  <si>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</si>
  <si>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</si>
  <si>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</si>
  <si>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</si>
  <si>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</si>
  <si>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</si>
  <si>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</si>
  <si>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</si>
  <si>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</si>
  <si>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</si>
  <si>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</si>
  <si>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</si>
  <si>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</si>
  <si>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</si>
  <si>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</si>
  <si>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</si>
  <si>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</si>
  <si>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</si>
  <si>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</si>
  <si>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</si>
  <si>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</si>
  <si>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</si>
  <si>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</si>
  <si>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</si>
  <si>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</si>
  <si>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</si>
  <si>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</si>
  <si>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</si>
  <si>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</si>
  <si>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</si>
  <si>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</si>
  <si>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</si>
  <si>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</si>
  <si>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</si>
  <si>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</si>
  <si>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</si>
  <si>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</si>
  <si>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</si>
  <si>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</si>
  <si>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</si>
  <si>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</si>
  <si>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</si>
  <si>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</si>
  <si>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</si>
  <si>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</si>
  <si>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</si>
  <si>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</si>
  <si>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</si>
  <si>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</si>
  <si>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</si>
  <si>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</si>
  <si>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</si>
  <si>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</si>
  <si>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</si>
  <si>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</si>
  <si>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</si>
  <si>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</si>
  <si>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</si>
  <si>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</si>
  <si>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</si>
  <si>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</si>
  <si>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</si>
  <si>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</si>
  <si>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</si>
  <si>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</si>
  <si>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</si>
  <si>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</si>
  <si>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</si>
  <si>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</si>
  <si>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</si>
  <si>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</si>
  <si>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</si>
  <si>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</si>
  <si>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</si>
  <si>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</si>
  <si>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</si>
  <si>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</si>
  <si>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</si>
  <si>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</si>
  <si>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</si>
  <si>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</si>
  <si>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</si>
  <si>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</si>
  <si>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</si>
  <si>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</si>
  <si>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</si>
  <si>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</si>
  <si>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</si>
  <si>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</si>
  <si>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</si>
  <si>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</si>
  <si>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</si>
  <si>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</si>
  <si>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</si>
  <si>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</si>
  <si>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</si>
  <si>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</si>
  <si>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</si>
  <si>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</si>
  <si>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</si>
  <si>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</si>
  <si>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</si>
  <si>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</si>
  <si>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</si>
  <si>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</si>
  <si>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</si>
  <si>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</si>
  <si>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</si>
  <si>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</si>
  <si>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</si>
  <si>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</si>
  <si>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</si>
  <si>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</si>
  <si>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</si>
  <si>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</si>
  <si>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</si>
  <si>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</si>
  <si>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</si>
  <si>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</si>
  <si>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</si>
  <si>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</si>
  <si>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</si>
  <si>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</si>
  <si>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</si>
  <si>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</si>
  <si>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</si>
  <si>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</si>
  <si>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</si>
  <si>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</si>
  <si>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</si>
  <si>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</si>
  <si>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</si>
  <si>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</si>
  <si>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</si>
  <si>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</si>
  <si>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</si>
  <si>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</si>
  <si>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</si>
  <si>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</si>
  <si>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</si>
  <si>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</si>
  <si>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</si>
  <si>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</si>
  <si>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</si>
  <si>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</si>
  <si>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</si>
  <si>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</si>
  <si>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</si>
  <si>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</si>
  <si>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</si>
  <si>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</si>
  <si>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</si>
  <si>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</si>
  <si>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</si>
  <si>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</si>
  <si>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</si>
  <si>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</si>
  <si>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</si>
  <si>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</si>
  <si>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</si>
  <si>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</si>
  <si>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</si>
  <si>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</si>
  <si>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</si>
  <si>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</si>
  <si>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</si>
  <si>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</si>
  <si>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</si>
  <si>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</si>
  <si>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</si>
  <si>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</si>
  <si>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</si>
  <si>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</si>
  <si>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</si>
  <si>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</si>
  <si>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</si>
  <si>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</si>
  <si>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</si>
  <si>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</si>
  <si>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</si>
  <si>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</si>
  <si>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</si>
  <si>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</si>
  <si>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</si>
  <si>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</si>
  <si>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</si>
  <si>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</si>
  <si>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</si>
  <si>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</si>
  <si>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</si>
  <si>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</si>
  <si>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</si>
  <si>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</si>
  <si>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</si>
  <si>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</si>
  <si>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</si>
  <si>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</si>
  <si>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</si>
  <si>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</si>
  <si>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</si>
  <si>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</si>
  <si>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</si>
  <si>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</si>
  <si>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</si>
  <si>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</si>
  <si>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</si>
  <si>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</si>
  <si>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</si>
  <si>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</si>
  <si>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</si>
  <si>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</si>
  <si>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</si>
  <si>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</si>
  <si>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</si>
  <si>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</si>
  <si>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</si>
  <si>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</si>
  <si>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</si>
  <si>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</si>
  <si>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</si>
  <si>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</si>
  <si>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</si>
  <si>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</si>
  <si>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</si>
  <si>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</si>
  <si>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</si>
  <si>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</si>
  <si>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</si>
  <si>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</si>
  <si>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</si>
  <si>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</si>
  <si>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</si>
  <si>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</si>
  <si>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</si>
  <si>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</si>
  <si>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</si>
  <si>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</si>
  <si>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</si>
  <si>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</si>
  <si>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</si>
  <si>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</si>
  <si>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</si>
  <si>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</si>
  <si>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</si>
  <si>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</si>
  <si>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</si>
  <si>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</si>
  <si>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</si>
  <si>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</si>
  <si>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</si>
  <si>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</si>
  <si>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</si>
  <si>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</si>
  <si>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</si>
  <si>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</si>
  <si>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</si>
  <si>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</si>
  <si>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</si>
  <si>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</si>
  <si>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</si>
  <si>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</si>
  <si>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</si>
  <si>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</si>
  <si>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</si>
  <si>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</si>
  <si>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</si>
  <si>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</si>
  <si>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</si>
  <si>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</si>
  <si>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</si>
  <si>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</si>
  <si>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</si>
  <si>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</si>
  <si>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</si>
  <si>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</si>
  <si>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</si>
  <si>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</si>
  <si>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</si>
  <si>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</si>
  <si>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</si>
  <si>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</si>
  <si>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</si>
  <si>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</si>
  <si>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</si>
  <si>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</si>
  <si>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</si>
  <si>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</si>
  <si>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</si>
  <si>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</si>
  <si>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</si>
  <si>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</si>
  <si>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</si>
  <si>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</si>
  <si>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</si>
  <si>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</si>
  <si>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</si>
  <si>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</si>
  <si>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</si>
  <si>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</si>
  <si>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</si>
  <si>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</si>
  <si>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</si>
  <si>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</si>
  <si>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</si>
  <si>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</si>
  <si>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</si>
  <si>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</si>
  <si>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</si>
  <si>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</si>
  <si>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</si>
  <si>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</si>
  <si>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</si>
  <si>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</si>
  <si>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</si>
  <si>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</si>
  <si>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</si>
  <si>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</si>
  <si>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</si>
  <si>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</si>
  <si>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</si>
  <si>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</si>
  <si>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</si>
  <si>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</si>
  <si>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</si>
  <si>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</si>
  <si>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</si>
  <si>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</si>
  <si>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</si>
  <si>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</si>
  <si>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</si>
  <si>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</si>
  <si>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</si>
  <si>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</si>
  <si>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</si>
  <si>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</si>
  <si>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</si>
  <si>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</si>
  <si>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</si>
  <si>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</si>
  <si>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</si>
  <si>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</si>
  <si>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</si>
  <si>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</si>
  <si>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</si>
  <si>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</si>
  <si>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</si>
  <si>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</si>
  <si>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</si>
  <si>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</si>
  <si>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</si>
  <si>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</si>
  <si>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</si>
  <si>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</si>
  <si>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</si>
  <si>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</si>
  <si>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</si>
  <si>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</si>
  <si>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</si>
  <si>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</si>
  <si>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</si>
  <si>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</si>
  <si>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</si>
  <si>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</si>
  <si>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</si>
  <si>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</si>
  <si>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</si>
  <si>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</si>
  <si>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</si>
  <si>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</si>
  <si>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</si>
  <si>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</si>
  <si>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</si>
  <si>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</si>
  <si>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</si>
  <si>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</si>
  <si>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</si>
  <si>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</si>
  <si>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</si>
  <si>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</si>
  <si>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</si>
  <si>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</si>
  <si>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</si>
  <si>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</si>
  <si>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</si>
  <si>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</si>
  <si>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</si>
  <si>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</si>
  <si>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</si>
  <si>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</si>
  <si>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</si>
  <si>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</si>
  <si>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</si>
  <si>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</si>
  <si>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</si>
  <si>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</si>
  <si>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</si>
  <si>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</si>
  <si>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</si>
  <si>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</si>
  <si>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</si>
  <si>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</si>
  <si>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</si>
  <si>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</si>
  <si>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</si>
  <si>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</si>
  <si>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</si>
  <si>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</si>
  <si>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</si>
  <si>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</si>
  <si>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</si>
  <si>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</si>
  <si>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</si>
  <si>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</si>
  <si>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</si>
  <si>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</si>
  <si>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</si>
  <si>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</si>
  <si>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</si>
  <si>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</si>
  <si>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</si>
  <si>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</si>
  <si>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</si>
  <si>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</si>
  <si>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</si>
  <si>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</si>
  <si>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</si>
  <si>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</si>
  <si>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</si>
  <si>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</si>
  <si>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</si>
  <si>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</si>
  <si>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</si>
  <si>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</si>
  <si>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</si>
  <si>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</si>
  <si>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</si>
  <si>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</si>
  <si>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</si>
  <si>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</si>
  <si>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</si>
  <si>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</si>
  <si>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</si>
  <si>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</si>
  <si>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</si>
  <si>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</si>
  <si>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</si>
  <si>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</si>
  <si>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</si>
  <si>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</si>
  <si>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</si>
  <si>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</si>
  <si>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</si>
  <si>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</si>
  <si>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</si>
  <si>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</si>
  <si>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</si>
  <si>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</si>
  <si>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</si>
  <si>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</si>
  <si>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</si>
  <si>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</si>
  <si>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</si>
  <si>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</si>
  <si>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</si>
  <si>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</si>
  <si>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</si>
  <si>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</si>
  <si>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</si>
  <si>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</si>
  <si>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</si>
  <si>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</si>
  <si>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</si>
  <si>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</si>
  <si>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</si>
  <si>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</si>
  <si>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</si>
  <si>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</si>
  <si>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</si>
  <si>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</si>
  <si>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</si>
  <si>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</si>
  <si>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</si>
  <si>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</si>
  <si>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</si>
  <si>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</si>
  <si>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</si>
  <si>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</si>
  <si>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</si>
  <si>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</si>
  <si>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</si>
  <si>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</si>
  <si>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</si>
  <si>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</si>
  <si>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</si>
  <si>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</si>
  <si>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</si>
  <si>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</si>
  <si>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</si>
  <si>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</si>
  <si>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</si>
  <si>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</si>
  <si>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</si>
  <si>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</si>
  <si>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</si>
  <si>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</si>
  <si>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</si>
  <si>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</si>
  <si>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</si>
  <si>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</si>
  <si>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</si>
  <si>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</si>
  <si>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</si>
  <si>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</si>
  <si>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</si>
  <si>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</si>
  <si>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</si>
  <si>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</si>
  <si>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</si>
  <si>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</si>
  <si>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</si>
  <si>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</si>
  <si>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</si>
  <si>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</si>
  <si>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</si>
  <si>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</si>
  <si>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</si>
  <si>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</si>
  <si>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</si>
  <si>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</si>
  <si>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</si>
  <si>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</si>
  <si>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</si>
  <si>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</si>
  <si>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</si>
  <si>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</si>
  <si>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</si>
  <si>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</si>
  <si>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</si>
  <si>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</si>
  <si>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</si>
  <si>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</si>
  <si>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</si>
  <si>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</si>
  <si>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</si>
  <si>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</si>
  <si>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</si>
  <si>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</si>
  <si>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</si>
  <si>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</si>
  <si>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</si>
  <si>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</si>
  <si>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</si>
  <si>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</si>
  <si>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</si>
  <si>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</si>
  <si>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</si>
  <si>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</si>
  <si>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</si>
  <si>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</si>
  <si>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</si>
  <si>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</si>
  <si>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</si>
  <si>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</si>
  <si>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</si>
  <si>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</si>
  <si>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</si>
  <si>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</si>
  <si>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</si>
  <si>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</si>
  <si>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</si>
  <si>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</si>
  <si>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</si>
  <si>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</si>
  <si>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</si>
  <si>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</si>
  <si>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</si>
  <si>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</si>
  <si>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</si>
  <si>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</si>
  <si>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</si>
  <si>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</si>
  <si>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</si>
  <si>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</si>
  <si>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</si>
  <si>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</si>
  <si>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</si>
  <si>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</si>
  <si>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</si>
  <si>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</si>
  <si>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</si>
  <si>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</si>
  <si>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</si>
  <si>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</si>
  <si>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</si>
  <si>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</si>
  <si>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</si>
  <si>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</si>
  <si>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</si>
  <si>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</si>
  <si>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</si>
  <si>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</si>
  <si>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</si>
  <si>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</si>
  <si>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</si>
  <si>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</si>
  <si>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</si>
  <si>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</si>
  <si>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</si>
  <si>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</si>
  <si>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</si>
  <si>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</si>
  <si>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</si>
  <si>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</si>
  <si>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</si>
  <si>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</si>
  <si>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</si>
  <si>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</si>
  <si>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</si>
  <si>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</si>
  <si>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</si>
  <si>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</si>
  <si>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</si>
  <si>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</si>
  <si>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</si>
  <si>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</si>
  <si>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</si>
  <si>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</si>
  <si>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</si>
  <si>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</si>
  <si>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</si>
  <si>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</si>
  <si>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</si>
  <si>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</si>
  <si>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</si>
  <si>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</si>
  <si>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</si>
  <si>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</si>
  <si>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</si>
  <si>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</si>
  <si>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</si>
  <si>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</si>
  <si>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</si>
  <si>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</si>
  <si>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</si>
  <si>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</si>
  <si>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</si>
  <si>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</si>
  <si>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</si>
  <si>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</si>
  <si>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</si>
  <si>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</si>
  <si>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</si>
  <si>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</si>
  <si>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</si>
  <si>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</si>
  <si>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</si>
  <si>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</si>
  <si>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</si>
  <si>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</si>
  <si>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</si>
  <si>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</si>
  <si>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</si>
  <si>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</si>
  <si>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</si>
  <si>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</si>
  <si>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</si>
  <si>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</si>
  <si>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</si>
  <si>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</si>
  <si>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</si>
  <si>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</si>
  <si>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</si>
  <si>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</si>
  <si>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</si>
  <si>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</si>
  <si>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</si>
  <si>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</si>
  <si>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</si>
  <si>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</si>
  <si>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</si>
  <si>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</si>
  <si>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</si>
  <si>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</si>
  <si>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</si>
  <si>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</si>
  <si>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</si>
  <si>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</si>
  <si>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</si>
  <si>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</si>
  <si>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</si>
  <si>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</si>
  <si>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</si>
  <si>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</si>
  <si>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</si>
  <si>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</si>
  <si>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</si>
  <si>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</si>
  <si>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</si>
  <si>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</si>
  <si>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</si>
  <si>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</si>
  <si>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</si>
  <si>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</si>
  <si>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</si>
  <si>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</si>
  <si>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</si>
  <si>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</si>
  <si>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</si>
  <si>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</si>
  <si>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</si>
  <si>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</si>
  <si>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</si>
  <si>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</si>
  <si>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</si>
  <si>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</si>
  <si>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</si>
  <si>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</si>
  <si>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</si>
  <si>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</si>
  <si>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</si>
  <si>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</si>
  <si>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</si>
  <si>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</si>
  <si>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</si>
  <si>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</si>
  <si>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</si>
  <si>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</si>
  <si>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</si>
  <si>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</si>
  <si>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</si>
  <si>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</si>
  <si>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</si>
  <si>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</si>
  <si>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</si>
  <si>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</si>
  <si>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</si>
  <si>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</si>
  <si>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</si>
  <si>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</si>
  <si>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</si>
  <si>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</si>
  <si>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</si>
  <si>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</si>
  <si>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</si>
  <si>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</si>
  <si>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</si>
  <si>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</si>
  <si>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</si>
  <si>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</si>
  <si>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</si>
  <si>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</si>
  <si>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</si>
  <si>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</si>
  <si>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</si>
  <si>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</si>
  <si>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</si>
  <si>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</si>
  <si>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</si>
  <si>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</si>
  <si>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</si>
  <si>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</si>
  <si>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</si>
  <si>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</si>
  <si>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</si>
  <si>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</si>
  <si>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</si>
  <si>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</si>
  <si>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</si>
  <si>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</si>
  <si>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</si>
  <si>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</si>
  <si>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</si>
  <si>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</si>
  <si>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</si>
  <si>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</si>
  <si>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</si>
  <si>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</si>
  <si>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</si>
  <si>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</si>
  <si>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</si>
  <si>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</si>
  <si>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</si>
  <si>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</si>
  <si>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</si>
  <si>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</si>
  <si>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</si>
  <si>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</si>
  <si>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</si>
  <si>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</si>
  <si>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</si>
  <si>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</si>
  <si>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</si>
  <si>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</si>
  <si>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</si>
  <si>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</si>
  <si>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</si>
  <si>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</si>
  <si>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</si>
  <si>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</si>
  <si>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</si>
  <si>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</si>
  <si>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</si>
  <si>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</si>
  <si>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</si>
  <si>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</si>
  <si>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</si>
  <si>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</si>
  <si>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</si>
  <si>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</si>
  <si>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</si>
  <si>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</si>
  <si>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</si>
  <si>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</si>
  <si>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</si>
  <si>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</si>
  <si>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</si>
  <si>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</si>
  <si>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</si>
  <si>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</si>
  <si>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</si>
  <si>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</si>
  <si>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</si>
  <si>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</si>
  <si>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</si>
  <si>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</si>
  <si>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</si>
  <si>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</si>
  <si>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</si>
  <si>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</si>
  <si>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</si>
  <si>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</si>
  <si>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</si>
  <si>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</si>
  <si>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</si>
  <si>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</si>
  <si>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</si>
  <si>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</si>
  <si>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</si>
  <si>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</si>
  <si>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</si>
  <si>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</si>
  <si>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</si>
  <si>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</si>
  <si>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</si>
  <si>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</si>
  <si>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</si>
  <si>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</si>
  <si>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</si>
  <si>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</si>
  <si>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</si>
  <si>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</si>
  <si>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</si>
  <si>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</si>
  <si>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</si>
  <si>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</si>
  <si>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</si>
  <si>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</si>
  <si>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</si>
  <si>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</si>
  <si>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</si>
  <si>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</si>
  <si>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</si>
  <si>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</si>
  <si>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</si>
  <si>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</si>
  <si>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</si>
  <si>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</si>
  <si>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</si>
  <si>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</si>
  <si>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</si>
  <si>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</si>
  <si>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</si>
  <si>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</si>
  <si>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</si>
  <si>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</si>
  <si>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</si>
  <si>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</si>
  <si>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</si>
  <si>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</si>
  <si>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</si>
  <si>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</si>
  <si>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</si>
  <si>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</si>
  <si>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</si>
  <si>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</si>
  <si>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</si>
  <si>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</si>
  <si>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</si>
  <si>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</si>
  <si>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</si>
  <si>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</si>
  <si>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</si>
  <si>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</si>
  <si>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</si>
  <si>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</si>
  <si>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</si>
  <si>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</si>
  <si>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</si>
  <si>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</si>
  <si>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</si>
  <si>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</si>
  <si>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</si>
  <si>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</si>
  <si>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</si>
  <si>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</si>
  <si>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</si>
  <si>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</si>
  <si>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</si>
  <si>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</si>
  <si>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</si>
  <si>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</si>
  <si>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</si>
  <si>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</si>
  <si>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</si>
  <si>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</si>
  <si>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</si>
  <si>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</si>
  <si>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</si>
  <si>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</si>
  <si>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</si>
  <si>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</si>
  <si>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</si>
  <si>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</si>
  <si>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</si>
  <si>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</si>
  <si>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</si>
  <si>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</si>
  <si>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</si>
  <si>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</si>
  <si>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</si>
  <si>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</si>
  <si>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</si>
  <si>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</si>
  <si>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</si>
  <si>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</si>
  <si>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</si>
  <si>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</si>
  <si>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</si>
  <si>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</si>
  <si>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</si>
  <si>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</si>
  <si>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</si>
  <si>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</si>
  <si>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</si>
  <si>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</si>
  <si>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</si>
  <si>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</si>
  <si>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</si>
  <si>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</si>
  <si>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</si>
  <si>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</si>
  <si>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</si>
  <si>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</si>
  <si>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</si>
  <si>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</si>
  <si>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</si>
  <si>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</si>
  <si>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</si>
  <si>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</si>
  <si>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</si>
  <si>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</si>
  <si>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</si>
  <si>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</si>
  <si>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</si>
  <si>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</si>
  <si>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</si>
  <si>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</si>
  <si>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</si>
  <si>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</si>
  <si>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</si>
  <si>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</si>
  <si>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</si>
  <si>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</si>
  <si>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</si>
  <si>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</si>
  <si>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</si>
  <si>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</si>
  <si>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</si>
  <si>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</si>
  <si>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</si>
  <si>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</si>
  <si>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</si>
  <si>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</si>
  <si>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</si>
  <si>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</si>
  <si>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</si>
  <si>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</si>
  <si>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</si>
  <si>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</si>
  <si>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</si>
  <si>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</si>
  <si>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</si>
  <si>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</si>
  <si>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</si>
  <si>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</si>
  <si>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</si>
  <si>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</si>
  <si>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</si>
  <si>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</si>
  <si>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</si>
  <si>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</si>
  <si>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</si>
  <si>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</si>
  <si>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</si>
  <si>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</si>
  <si>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</si>
  <si>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</si>
  <si>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</si>
  <si>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</si>
  <si>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</si>
  <si>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</si>
  <si>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</si>
  <si>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</si>
  <si>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</si>
  <si>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</si>
  <si>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</si>
  <si>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</si>
  <si>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</si>
  <si>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</si>
  <si>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</si>
  <si>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</si>
  <si>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</si>
  <si>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</si>
  <si>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</si>
  <si>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</si>
  <si>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</si>
  <si>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</si>
  <si>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</si>
  <si>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</si>
  <si>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</si>
  <si>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</si>
  <si>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</si>
  <si>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</si>
  <si>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</si>
  <si>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</si>
  <si>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</si>
  <si>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</si>
  <si>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</si>
  <si>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</si>
  <si>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</si>
  <si>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</si>
  <si>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</si>
  <si>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</si>
  <si>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</si>
  <si>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</si>
  <si>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</si>
  <si>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</si>
  <si>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</si>
  <si>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</si>
  <si>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</si>
  <si>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</si>
  <si>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</si>
  <si>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</si>
  <si>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</si>
  <si>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</si>
  <si>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</si>
  <si>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</si>
  <si>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</si>
  <si>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</si>
  <si>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</si>
  <si>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</si>
  <si>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</si>
  <si>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</si>
  <si>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</si>
  <si>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</si>
  <si>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</si>
  <si>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</si>
  <si>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</si>
  <si>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</si>
  <si>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</si>
  <si>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</si>
  <si>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</si>
  <si>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</si>
  <si>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</si>
  <si>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</si>
  <si>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</si>
  <si>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</si>
  <si>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</si>
  <si>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</si>
  <si>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</si>
  <si>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</si>
  <si>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</si>
  <si>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</si>
  <si>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</si>
  <si>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</si>
  <si>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</si>
  <si>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</si>
  <si>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</si>
  <si>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</si>
  <si>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</si>
  <si>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</si>
  <si>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</si>
  <si>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</si>
  <si>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</si>
  <si>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</si>
  <si>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</si>
  <si>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</si>
  <si>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</si>
  <si>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</si>
  <si>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</si>
  <si>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</si>
  <si>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</si>
  <si>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</si>
  <si>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</si>
  <si>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</si>
  <si>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</si>
  <si>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</si>
  <si>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</si>
  <si>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</si>
  <si>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</si>
  <si>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</si>
  <si>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</si>
  <si>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</si>
  <si>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</si>
  <si>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</si>
  <si>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</si>
  <si>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</si>
  <si>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</si>
  <si>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</si>
  <si>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</si>
  <si>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</si>
  <si>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</si>
  <si>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</si>
  <si>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</si>
  <si>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</si>
  <si>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</si>
  <si>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</si>
  <si>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</si>
  <si>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</si>
  <si>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</si>
  <si>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</si>
  <si>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</si>
  <si>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</si>
  <si>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</si>
  <si>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</si>
  <si>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</si>
  <si>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</si>
  <si>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</si>
  <si>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</si>
  <si>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</si>
  <si>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</si>
  <si>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</si>
  <si>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</si>
  <si>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</si>
  <si>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</si>
  <si>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</si>
  <si>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</si>
  <si>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</si>
  <si>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</si>
  <si>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</si>
  <si>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</si>
  <si>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</si>
  <si>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</si>
  <si>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</si>
  <si>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</si>
  <si>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</si>
  <si>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</si>
  <si>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</si>
  <si>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</si>
  <si>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</si>
  <si>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</si>
  <si>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</si>
  <si>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</si>
  <si>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</si>
  <si>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</si>
  <si>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</si>
  <si>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</si>
  <si>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</si>
  <si>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</si>
  <si>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</si>
  <si>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</si>
  <si>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</si>
  <si>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</si>
  <si>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</si>
  <si>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</si>
  <si>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</si>
  <si>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</si>
  <si>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</si>
  <si>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</si>
  <si>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</si>
  <si>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</si>
  <si>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</si>
  <si>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</si>
  <si>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</si>
  <si>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</si>
  <si>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</si>
  <si>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</si>
  <si>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</si>
  <si>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</si>
  <si>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</si>
  <si>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</si>
  <si>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</si>
  <si>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</si>
  <si>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</si>
  <si>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</si>
  <si>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</si>
  <si>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</si>
  <si>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</si>
  <si>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</si>
  <si>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</si>
  <si>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</si>
  <si>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</si>
  <si>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</si>
  <si>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</si>
  <si>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</si>
  <si>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</si>
  <si>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</si>
  <si>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</si>
  <si>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</si>
  <si>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</si>
  <si>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</si>
  <si>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</si>
  <si>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</si>
  <si>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</si>
  <si>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</si>
  <si>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</si>
  <si>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</si>
  <si>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</si>
  <si>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</si>
  <si>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</si>
  <si>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</si>
  <si>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</si>
  <si>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</si>
  <si>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</si>
  <si>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</si>
  <si>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</si>
  <si>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</si>
  <si>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</si>
  <si>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</si>
  <si>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</si>
  <si>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</si>
  <si>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</si>
  <si>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</si>
  <si>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</si>
  <si>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</si>
  <si>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</si>
  <si>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</si>
  <si>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</si>
  <si>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</si>
  <si>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</si>
  <si>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</si>
  <si>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</si>
  <si>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</si>
  <si>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</si>
  <si>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</si>
  <si>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</si>
  <si>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</si>
  <si>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</si>
  <si>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</si>
  <si>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</si>
  <si>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</si>
  <si>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</si>
  <si>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</si>
  <si>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</si>
  <si>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</si>
  <si>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</si>
  <si>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</si>
  <si>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</si>
  <si>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</si>
  <si>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</si>
  <si>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</si>
  <si>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</si>
  <si>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</si>
  <si>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</si>
  <si>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</si>
  <si>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</si>
  <si>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</si>
  <si>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</si>
  <si>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</si>
  <si>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</si>
  <si>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</si>
  <si>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</si>
  <si>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</si>
  <si>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</si>
  <si>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</si>
  <si>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</si>
  <si>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</si>
  <si>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</si>
  <si>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</si>
  <si>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</si>
  <si>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</si>
  <si>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</si>
  <si>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</si>
  <si>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</si>
  <si>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</si>
  <si>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</si>
  <si>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</si>
  <si>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</si>
  <si>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</si>
  <si>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</si>
  <si>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</si>
  <si>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</si>
  <si>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</si>
  <si>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</si>
  <si>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</si>
  <si>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</si>
  <si>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</si>
  <si>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</si>
  <si>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</si>
  <si>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</si>
  <si>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</si>
  <si>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</si>
  <si>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</si>
  <si>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</si>
  <si>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</si>
  <si>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</si>
  <si>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</si>
  <si>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</si>
  <si>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</si>
  <si>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</si>
  <si>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</si>
  <si>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</si>
  <si>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</si>
  <si>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</si>
  <si>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</si>
  <si>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</si>
  <si>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</si>
  <si>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</si>
  <si>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</si>
  <si>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</si>
  <si>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</si>
  <si>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</si>
  <si>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</si>
  <si>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</si>
  <si>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</si>
  <si>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</si>
  <si>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</si>
  <si>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</si>
  <si>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</si>
  <si>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</si>
  <si>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</si>
  <si>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</si>
  <si>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</si>
  <si>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</si>
  <si>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</si>
  <si>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</si>
  <si>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</si>
  <si>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</si>
  <si>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</si>
  <si>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</si>
  <si>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</si>
  <si>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</si>
  <si>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</si>
  <si>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</si>
  <si>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</si>
  <si>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</si>
  <si>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</si>
  <si>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</si>
  <si>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</si>
  <si>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</si>
  <si>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</si>
  <si>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</si>
  <si>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</si>
  <si>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</si>
  <si>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</si>
  <si>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</si>
  <si>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</si>
  <si>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</si>
  <si>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</si>
  <si>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</si>
  <si>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</si>
  <si>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</si>
  <si>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</si>
  <si>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</si>
  <si>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</si>
  <si>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</si>
  <si>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</si>
  <si>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</si>
  <si>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</si>
  <si>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</si>
  <si>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</si>
  <si>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</si>
  <si>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</si>
  <si>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</si>
  <si>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</si>
  <si>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</si>
  <si>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</si>
  <si>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</si>
  <si>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</si>
  <si>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</si>
  <si>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</si>
  <si>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</si>
  <si>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</si>
  <si>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</si>
  <si>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</si>
  <si>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</si>
  <si>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</si>
  <si>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</si>
  <si>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</si>
  <si>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</si>
  <si>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</si>
  <si>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</si>
  <si>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</si>
  <si>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</si>
  <si>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</si>
  <si>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</si>
  <si>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</si>
  <si>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</si>
  <si>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</si>
  <si>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</si>
  <si>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</si>
  <si>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</si>
  <si>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</si>
  <si>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</si>
  <si>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</si>
  <si>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</si>
  <si>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</si>
  <si>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</si>
  <si>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</si>
  <si>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</si>
  <si>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</si>
  <si>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</si>
  <si>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</si>
  <si>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</si>
  <si>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</si>
  <si>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</si>
  <si>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</si>
  <si>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</si>
  <si>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</si>
  <si>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</si>
  <si>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</si>
  <si>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</si>
  <si>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</si>
  <si>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</si>
  <si>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</si>
  <si>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</si>
  <si>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</si>
  <si>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</si>
  <si>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</si>
  <si>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</si>
  <si>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</si>
  <si>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</si>
  <si>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</si>
  <si>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</si>
  <si>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</si>
  <si>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</si>
  <si>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</si>
  <si>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</si>
  <si>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</si>
  <si>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</si>
  <si>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</si>
  <si>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</si>
  <si>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</si>
  <si>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</si>
  <si>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</si>
  <si>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</si>
  <si>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</si>
  <si>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</si>
  <si>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</si>
  <si>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</si>
  <si>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</si>
  <si>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</si>
  <si>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</si>
  <si>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</si>
  <si>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</si>
  <si>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</si>
  <si>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</si>
  <si>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</si>
  <si>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</si>
  <si>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</si>
  <si>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</si>
  <si>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</si>
  <si>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</si>
  <si>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</si>
  <si>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</si>
  <si>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</si>
  <si>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</si>
  <si>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</si>
  <si>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</si>
  <si>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</si>
  <si>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</si>
  <si>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</si>
  <si>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</si>
  <si>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</si>
  <si>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</si>
  <si>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</si>
  <si>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</si>
  <si>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</si>
  <si>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</si>
  <si>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</si>
  <si>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</si>
  <si>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</si>
  <si>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</si>
  <si>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</si>
  <si>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</si>
  <si>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</si>
  <si>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</si>
  <si>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</si>
  <si>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</si>
  <si>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</si>
  <si>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</si>
  <si>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</si>
  <si>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</si>
  <si>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</si>
  <si>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</si>
  <si>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</si>
  <si>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</si>
  <si>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</si>
  <si>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</si>
  <si>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</si>
  <si>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</si>
  <si>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</si>
  <si>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</si>
  <si>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</si>
  <si>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</si>
  <si>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</si>
  <si>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</si>
  <si>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</si>
  <si>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</si>
  <si>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</si>
  <si>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</si>
  <si>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</si>
  <si>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</si>
  <si>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</si>
  <si>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</si>
  <si>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</si>
  <si>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</si>
  <si>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</si>
  <si>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</si>
  <si>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</si>
  <si>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</si>
  <si>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</si>
  <si>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</si>
  <si>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</si>
  <si>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</si>
  <si>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</si>
  <si>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</si>
  <si>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</si>
  <si>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</si>
  <si>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</si>
  <si>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</si>
  <si>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</si>
  <si>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</si>
  <si>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</si>
  <si>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</si>
  <si>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</si>
  <si>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</si>
  <si>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</si>
  <si>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</si>
  <si>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</si>
  <si>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</si>
  <si>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</si>
  <si>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</si>
  <si>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</si>
  <si>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</si>
  <si>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</si>
  <si>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</si>
  <si>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</si>
  <si>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</si>
  <si>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</si>
  <si>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</si>
  <si>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</si>
  <si>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</si>
  <si>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</si>
  <si>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</si>
  <si>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</si>
  <si>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</si>
  <si>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</si>
  <si>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</si>
  <si>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</si>
  <si>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</si>
  <si>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</si>
  <si>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</si>
  <si>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</si>
  <si>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</si>
  <si>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</si>
  <si>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</si>
  <si>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</si>
  <si>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</si>
  <si>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</si>
  <si>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</si>
  <si>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</si>
  <si>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</si>
  <si>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</si>
  <si>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</si>
  <si>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</si>
  <si>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</si>
  <si>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</si>
  <si>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</si>
  <si>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</si>
  <si>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</si>
  <si>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</si>
  <si>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</si>
  <si>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</si>
  <si>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</si>
  <si>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</si>
  <si>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</si>
  <si>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</si>
  <si>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</si>
  <si>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</si>
  <si>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</si>
  <si>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</si>
  <si>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</si>
  <si>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</si>
  <si>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</si>
  <si>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</si>
  <si>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</si>
  <si>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</si>
  <si>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</si>
  <si>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</si>
  <si>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</si>
  <si>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</si>
  <si>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</si>
  <si>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</si>
  <si>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</si>
  <si>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</si>
  <si>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</si>
  <si>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</si>
  <si>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</si>
  <si>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</si>
  <si>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</si>
  <si>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</si>
  <si>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</si>
  <si>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</si>
  <si>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</si>
  <si>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</si>
  <si>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</si>
  <si>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</si>
  <si>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</si>
  <si>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</si>
  <si>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</si>
  <si>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</si>
  <si>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</si>
  <si>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</si>
  <si>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</si>
  <si>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</si>
  <si>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</si>
  <si>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</si>
  <si>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</si>
  <si>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</si>
  <si>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</si>
  <si>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</si>
  <si>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</si>
  <si>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</si>
  <si>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</si>
  <si>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</si>
  <si>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</si>
  <si>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</si>
  <si>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</si>
  <si>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</si>
  <si>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</si>
  <si>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</si>
  <si>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</si>
  <si>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</si>
  <si>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</si>
  <si>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</si>
  <si>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</si>
  <si>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</si>
  <si>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</si>
  <si>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</si>
  <si>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</si>
  <si>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</si>
  <si>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</si>
  <si>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</si>
  <si>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</si>
  <si>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</si>
  <si>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</si>
  <si>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</si>
  <si>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</si>
  <si>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</si>
  <si>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</si>
  <si>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</si>
  <si>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</si>
  <si>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</si>
  <si>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</si>
  <si>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</si>
  <si>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</si>
  <si>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</si>
  <si>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</si>
  <si>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</si>
  <si>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</si>
  <si>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</si>
  <si>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</si>
  <si>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</si>
  <si>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</si>
  <si>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</si>
  <si>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</si>
  <si>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</si>
  <si>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</si>
  <si>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</si>
  <si>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</si>
  <si>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</si>
  <si>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</si>
  <si>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</si>
  <si>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</si>
  <si>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</si>
  <si>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</si>
  <si>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</si>
  <si>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</si>
  <si>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</si>
  <si>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</si>
  <si>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</si>
  <si>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</si>
  <si>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</si>
  <si>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</si>
  <si>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</si>
  <si>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</si>
  <si>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</si>
  <si>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</si>
  <si>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</si>
  <si>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</si>
  <si>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</si>
  <si>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</si>
  <si>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</si>
  <si>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</si>
  <si>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</si>
  <si>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</si>
  <si>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</si>
  <si>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</si>
  <si>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</si>
  <si>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</si>
  <si>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</si>
  <si>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</si>
  <si>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</si>
  <si>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</si>
  <si>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</si>
  <si>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</si>
  <si>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</si>
  <si>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</si>
  <si>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</si>
  <si>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</si>
  <si>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</si>
  <si>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</si>
  <si>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</si>
  <si>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</si>
  <si>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</si>
  <si>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</si>
  <si>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</si>
  <si>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</si>
  <si>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</si>
  <si>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</si>
  <si>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</si>
  <si>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</si>
  <si>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</si>
  <si>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</si>
  <si>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</si>
  <si>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</si>
  <si>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</si>
  <si>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</si>
  <si>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</si>
  <si>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</si>
  <si>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</si>
  <si>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</si>
  <si>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</si>
  <si>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</si>
  <si>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</si>
  <si>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</si>
  <si>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</si>
  <si>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</si>
  <si>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</si>
  <si>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</si>
  <si>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</si>
  <si>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</si>
  <si>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</si>
  <si>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</si>
  <si>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</si>
  <si>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</si>
  <si>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</si>
  <si>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</si>
  <si>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</si>
  <si>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</si>
  <si>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</si>
  <si>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</si>
  <si>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</si>
  <si>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</si>
  <si>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</si>
  <si>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</si>
  <si>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</si>
  <si>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</si>
  <si>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</si>
  <si>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</si>
  <si>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</si>
  <si>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</si>
  <si>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</si>
  <si>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</si>
  <si>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</si>
  <si>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</si>
  <si>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</si>
  <si>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</si>
  <si>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</si>
  <si>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</si>
  <si>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</si>
  <si>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</si>
  <si>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</si>
  <si>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</si>
  <si>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</si>
  <si>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</si>
  <si>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</si>
  <si>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</si>
  <si>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</si>
  <si>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</si>
  <si>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</si>
  <si>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</si>
  <si>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</si>
  <si>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</si>
  <si>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</si>
  <si>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</si>
  <si>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</si>
  <si>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</si>
  <si>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</si>
  <si>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</si>
  <si>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</si>
  <si>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</si>
  <si>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</si>
  <si>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</si>
  <si>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</si>
  <si>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</si>
  <si>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</si>
  <si>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</si>
  <si>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</si>
  <si>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</si>
  <si>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</si>
  <si>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</si>
  <si>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</si>
  <si>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</si>
  <si>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</si>
  <si>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</si>
  <si>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</si>
  <si>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</si>
  <si>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</si>
  <si>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</si>
  <si>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</si>
  <si>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</si>
  <si>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</si>
  <si>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</si>
  <si>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</si>
  <si>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</si>
  <si>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</si>
  <si>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</si>
  <si>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</si>
  <si>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</si>
  <si>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</si>
  <si>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</si>
  <si>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</si>
  <si>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</si>
  <si>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</si>
  <si>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</si>
  <si>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</si>
  <si>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</si>
  <si>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</si>
  <si>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</si>
  <si>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</si>
  <si>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</si>
  <si>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</si>
  <si>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</si>
  <si>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</si>
  <si>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</si>
  <si>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</si>
  <si>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</si>
  <si>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</si>
  <si>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FAMILIA DE LOS VECINOS DEL HOGAR INFANTIL LA VORAGINE MPIO NEIVA</t>
  </si>
  <si>
    <t>71</t>
  </si>
  <si>
    <t>174</t>
  </si>
  <si>
    <t>99</t>
  </si>
  <si>
    <t>310</t>
  </si>
  <si>
    <t>459</t>
  </si>
  <si>
    <t>59</t>
  </si>
  <si>
    <t>494</t>
  </si>
  <si>
    <t>139</t>
  </si>
  <si>
    <t>397</t>
  </si>
  <si>
    <t>272</t>
  </si>
  <si>
    <t>PRESTAR EL SERVICIO DE -TENCIÓN INTEGRAL A NIÑOS Y NIÑAS MENORES DE 5
AÑOS, O HASTA SU INGRESO AL GRADO DE TRANSICIÓN, CON EL FIN DE PROMOVER EL DESARROLLO
INTEGRAL DE LA PRIMERA INFANCIA, DE CONFORMIDAD CON EL MANUAL OPERATIVO DF LA MODALIDAD
INSTITUCIONAL Y LAS DIRECTRICES ESTABLECIDAS POR EL ICBF, EN EL MARCO DE LA POLÍTICA LE
^ ESTADO PARA EL DESARROLLO INTEGRAL DE. LA PRIMERA INFANCIA "DE CERO A SIEMPRE", EN EL
SERVICIO HOGARES INFANTILES.</t>
  </si>
  <si>
    <t>93</t>
  </si>
  <si>
    <t>PRESTAR EL SERVICIO CENTROS DE HOGARES INFANTILES DE CONFORMIDAD CON EL MANUAL OPERATIVO DE LA MODALIDAD INSTITUCIONAL Y LAS DIRECTRICES ESTABLECIDAS POR EL ICBF, EN ARMONIA CON LA POLÍTICA DE ESTADO PARA EL DESARROLLO INTEGRAL DE LA PRIMERA INFANCIA DE CERO A SIEMPE.</t>
  </si>
  <si>
    <t>127</t>
  </si>
  <si>
    <t>Brindar educacion inicial en el marco de la atencion integral a niñas y niños en 135 cupos, en los servicios Hogar Infantil, a partir de la fecha definida por el ICBF, en las UDS correspondientes al Centro Zonal Neiva, de la Regional Huila, garantizando 210 dias de atencion por año calendario o proporcional por fraccion de año contratado.</t>
  </si>
  <si>
    <t>PRESTAR EL SERVICIO DE ATENCIÓN INTEGRAL A NIÑOS Y NIÑAS MENORES DE 5
AÑOS, O HASTA SU INGRESO AL GRADO DE TRANSICIÓN, CON EL FIN DE PROMOVER EL DESARROLLO
INTEGRAL DE LA PRIMERA INFANCIA, DE CONFORMIDAD CON EL MANUAL OPERATIVO DF LA MODALIDAD
INSTITUCIONAL Y LAS DIRECTRICES ESTABLECIDAS POR EL ICBF, EN EL MARCO DE LA POLÍTICA LE
^ ESTADO PARA EL DESARROLLO INTEGRAL DE. LA PRIMERA INFANCIA "DE CERO A SIEMPRE", EN EL
SERVICIO HOGARES INFANTILES.</t>
  </si>
  <si>
    <t>PRESTAR EL SERVICIO DE ATENCIÓN,
EDUCACIÓN INICIAL  Y CUIDADO A NIÑOS Y NIÑAS
MENORES DE CINCO (5) AÑOS, 0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 DE CERO A SIEMPRE".</t>
  </si>
  <si>
    <t>ATENDER A LA PRIMERA INFANCIA EN EL
MARCO DE LA ESTRATÉGIA DE CERO A SIEMPRE DE
CONFORMIDAD CON LA DIRECTRICES, LINEAMIENTOS Y
PARAMETROS ESTABLECIDOS POR EL ICBF, ASI COMO
REGULAR LAS RELACIONES ENTRE LAS PARTES
DERIVADAS DE LA ENTREGA DE APORTES DEL ICBF A LA
ENTIDAD ADMINISTRADORA DE SERVICIOS PARA QUE
ESTE ASUMA CON SU PERSONAL Y BAJO SUS EXCLUSIVA
RESPONSABILIDAD DICHA ATENCION"</t>
  </si>
  <si>
    <t>Atender a la primera infancia en el marco de la estrategia
"De cero a siempre", de conformidad con la directrices,
lineamientos y parámetros establecidos por el ICBF. Asi
como regular las relaciones entre las partes derivadas de
la entrega de aportes del ICBF a LA ENTIDAD
ADMINISTRADORA DE SERVICIO, pare que este asuma
con su personal y bajo su exclusiva responsabilidad dicha
atención.</t>
  </si>
  <si>
    <t>Brindar atención Integra a los niños y niñas entre los seis
(6) meses y hasta menores de los cinco ( 5 ) años de
edad, con vulnerabilidad económica y social,
prioritariamente a quienes por razones de trabajo de
sus padres o adulto responsable de su cuidado
permanecen solos temporalmente y a los hijos de
familias de situación de desplazamiento.</t>
  </si>
  <si>
    <t>CAROL YICETH RODRIGUEZ PERDOMO</t>
  </si>
  <si>
    <t>CALLE 18 NO. 26-15</t>
  </si>
  <si>
    <t>3176821589</t>
  </si>
  <si>
    <t>hila_voragine@hotmail.com</t>
  </si>
  <si>
    <t>2021-41-41001272020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</si>
</sst>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quotePrefix="1"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179" sqref="E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2701</v>
      </c>
      <c r="D15" s="35"/>
      <c r="E15" s="35"/>
      <c r="F15" s="5"/>
      <c r="G15" s="32" t="s">
        <v>1168</v>
      </c>
      <c r="H15" s="103" t="s">
        <v>660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900017664</v>
      </c>
      <c r="C20" s="5"/>
      <c r="D20" s="73"/>
      <c r="E20" s="5"/>
      <c r="F20" s="5"/>
      <c r="G20" s="5"/>
      <c r="H20" s="242"/>
      <c r="I20" s="147" t="s">
        <v>660</v>
      </c>
      <c r="J20" s="148" t="s">
        <v>662</v>
      </c>
      <c r="K20" s="149">
        <v>482727870</v>
      </c>
      <c r="L20" s="150">
        <v>44200</v>
      </c>
      <c r="M20" s="150">
        <v>44561</v>
      </c>
      <c r="N20" s="133">
        <f>+(M20-L20)/30</f>
        <v>12.033333333333333</v>
      </c>
      <c r="O20" s="136"/>
      <c r="U20" s="132"/>
      <c r="V20" s="105">
        <f ca="1">NOW()</f>
        <v>44188.741813078705</v>
      </c>
      <c r="W20" s="105">
        <f ca="1">NOW()</f>
        <v>44188.741813078705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DE PADRES DE FAMILIA DE VECINOS DEL HOGAR INFANTIL LA VORAGINE</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40192</v>
      </c>
      <c r="F48" s="143">
        <v>40543</v>
      </c>
      <c r="G48" s="158">
        <f>IF(AND(E48&lt;&gt;"",F48&lt;&gt;""),((F48-E48)/30),"")</f>
        <v>11.7</v>
      </c>
      <c r="H48" s="118" t="s">
        <v>2696</v>
      </c>
      <c r="I48" s="113" t="s">
        <v>660</v>
      </c>
      <c r="J48" s="113" t="s">
        <v>662</v>
      </c>
      <c r="K48" s="115">
        <v>229533156</v>
      </c>
      <c r="L48" s="114" t="s">
        <v>1148</v>
      </c>
      <c r="M48" s="116">
        <v>1</v>
      </c>
      <c r="N48" s="114" t="s">
        <v>27</v>
      </c>
      <c r="O48" s="114" t="s">
        <v>26</v>
      </c>
      <c r="P48" s="78"/>
    </row>
    <row r="49" spans="1:16" s="6" customFormat="1" ht="24.75" customHeight="1" x14ac:dyDescent="0.25">
      <c r="A49" s="141">
        <v>2</v>
      </c>
      <c r="B49" s="120" t="s">
        <v>2676</v>
      </c>
      <c r="C49" s="112" t="s">
        <v>32</v>
      </c>
      <c r="D49" s="110" t="s">
        <v>2678</v>
      </c>
      <c r="E49" s="143">
        <v>40557</v>
      </c>
      <c r="F49" s="143">
        <v>40908</v>
      </c>
      <c r="G49" s="158">
        <f t="shared" ref="G49:G50" si="2">IF(AND(E49&lt;&gt;"",F49&lt;&gt;""),((F49-E49)/30),"")</f>
        <v>11.7</v>
      </c>
      <c r="H49" s="118" t="s">
        <v>2696</v>
      </c>
      <c r="I49" s="119" t="s">
        <v>660</v>
      </c>
      <c r="J49" s="119" t="s">
        <v>662</v>
      </c>
      <c r="K49" s="115">
        <v>240914088</v>
      </c>
      <c r="L49" s="114" t="s">
        <v>1148</v>
      </c>
      <c r="M49" s="116">
        <v>1</v>
      </c>
      <c r="N49" s="114" t="s">
        <v>27</v>
      </c>
      <c r="O49" s="114" t="s">
        <v>26</v>
      </c>
      <c r="P49" s="78"/>
    </row>
    <row r="50" spans="1:16" s="6" customFormat="1" ht="24.75" customHeight="1" x14ac:dyDescent="0.25">
      <c r="A50" s="141">
        <v>3</v>
      </c>
      <c r="B50" s="120" t="s">
        <v>2676</v>
      </c>
      <c r="C50" s="112" t="s">
        <v>32</v>
      </c>
      <c r="D50" s="110" t="s">
        <v>2679</v>
      </c>
      <c r="E50" s="143">
        <v>40920</v>
      </c>
      <c r="F50" s="143">
        <v>41090</v>
      </c>
      <c r="G50" s="158">
        <f t="shared" si="2"/>
        <v>5.666666666666667</v>
      </c>
      <c r="H50" s="118" t="s">
        <v>2696</v>
      </c>
      <c r="I50" s="119" t="s">
        <v>660</v>
      </c>
      <c r="J50" s="119" t="s">
        <v>662</v>
      </c>
      <c r="K50" s="115">
        <v>124127806</v>
      </c>
      <c r="L50" s="114" t="s">
        <v>1148</v>
      </c>
      <c r="M50" s="116">
        <v>1</v>
      </c>
      <c r="N50" s="114" t="s">
        <v>27</v>
      </c>
      <c r="O50" s="114" t="s">
        <v>26</v>
      </c>
      <c r="P50" s="78"/>
    </row>
    <row r="51" spans="1:16" s="6" customFormat="1" ht="24.75" customHeight="1" outlineLevel="1" x14ac:dyDescent="0.25">
      <c r="A51" s="141">
        <v>4</v>
      </c>
      <c r="B51" s="120" t="s">
        <v>2676</v>
      </c>
      <c r="C51" s="112" t="s">
        <v>32</v>
      </c>
      <c r="D51" s="110" t="s">
        <v>2680</v>
      </c>
      <c r="E51" s="143">
        <v>41091</v>
      </c>
      <c r="F51" s="143">
        <v>41274</v>
      </c>
      <c r="G51" s="158">
        <f t="shared" ref="G51:G107" si="3">IF(AND(E51&lt;&gt;"",F51&lt;&gt;""),((F51-E51)/30),"")</f>
        <v>6.1</v>
      </c>
      <c r="H51" s="118" t="s">
        <v>2696</v>
      </c>
      <c r="I51" s="119" t="s">
        <v>660</v>
      </c>
      <c r="J51" s="119" t="s">
        <v>662</v>
      </c>
      <c r="K51" s="115">
        <v>127629340</v>
      </c>
      <c r="L51" s="122" t="s">
        <v>1148</v>
      </c>
      <c r="M51" s="116">
        <v>1</v>
      </c>
      <c r="N51" s="122" t="s">
        <v>27</v>
      </c>
      <c r="O51" s="122" t="s">
        <v>26</v>
      </c>
      <c r="P51" s="78"/>
    </row>
    <row r="52" spans="1:16" s="7" customFormat="1" ht="24.75" customHeight="1" outlineLevel="1" x14ac:dyDescent="0.25">
      <c r="A52" s="142">
        <v>5</v>
      </c>
      <c r="B52" s="120" t="s">
        <v>2676</v>
      </c>
      <c r="C52" s="112" t="s">
        <v>32</v>
      </c>
      <c r="D52" s="110" t="s">
        <v>2681</v>
      </c>
      <c r="E52" s="143">
        <v>41262</v>
      </c>
      <c r="F52" s="143">
        <v>42004</v>
      </c>
      <c r="G52" s="158">
        <f t="shared" si="3"/>
        <v>24.733333333333334</v>
      </c>
      <c r="H52" s="118" t="s">
        <v>2695</v>
      </c>
      <c r="I52" s="119" t="s">
        <v>660</v>
      </c>
      <c r="J52" s="119" t="s">
        <v>662</v>
      </c>
      <c r="K52" s="115">
        <v>657311960</v>
      </c>
      <c r="L52" s="122" t="s">
        <v>1148</v>
      </c>
      <c r="M52" s="116">
        <v>1</v>
      </c>
      <c r="N52" s="122" t="s">
        <v>27</v>
      </c>
      <c r="O52" s="122" t="s">
        <v>26</v>
      </c>
      <c r="P52" s="79"/>
    </row>
    <row r="53" spans="1:16" s="7" customFormat="1" ht="24.75" customHeight="1" outlineLevel="1" x14ac:dyDescent="0.25">
      <c r="A53" s="142">
        <v>6</v>
      </c>
      <c r="B53" s="120" t="s">
        <v>2676</v>
      </c>
      <c r="C53" s="112" t="s">
        <v>32</v>
      </c>
      <c r="D53" s="110" t="s">
        <v>2682</v>
      </c>
      <c r="E53" s="143">
        <v>42026</v>
      </c>
      <c r="F53" s="143">
        <v>42369</v>
      </c>
      <c r="G53" s="158">
        <f t="shared" si="3"/>
        <v>11.433333333333334</v>
      </c>
      <c r="H53" s="175" t="s">
        <v>2694</v>
      </c>
      <c r="I53" s="119" t="s">
        <v>660</v>
      </c>
      <c r="J53" s="119" t="s">
        <v>662</v>
      </c>
      <c r="K53" s="115">
        <v>344631850</v>
      </c>
      <c r="L53" s="122" t="s">
        <v>1148</v>
      </c>
      <c r="M53" s="116">
        <v>1</v>
      </c>
      <c r="N53" s="122" t="s">
        <v>27</v>
      </c>
      <c r="O53" s="122" t="s">
        <v>26</v>
      </c>
      <c r="P53" s="79"/>
    </row>
    <row r="54" spans="1:16" s="7" customFormat="1" ht="24.75" customHeight="1" outlineLevel="1" x14ac:dyDescent="0.25">
      <c r="A54" s="142">
        <v>7</v>
      </c>
      <c r="B54" s="120" t="s">
        <v>2676</v>
      </c>
      <c r="C54" s="112" t="s">
        <v>32</v>
      </c>
      <c r="D54" s="110" t="s">
        <v>2684</v>
      </c>
      <c r="E54" s="143">
        <v>42394</v>
      </c>
      <c r="F54" s="143">
        <v>42674</v>
      </c>
      <c r="G54" s="158">
        <f t="shared" si="3"/>
        <v>9.3333333333333339</v>
      </c>
      <c r="H54" s="118" t="s">
        <v>2693</v>
      </c>
      <c r="I54" s="119" t="s">
        <v>660</v>
      </c>
      <c r="J54" s="119" t="s">
        <v>662</v>
      </c>
      <c r="K54" s="117">
        <v>294790050</v>
      </c>
      <c r="L54" s="122" t="s">
        <v>1148</v>
      </c>
      <c r="M54" s="116">
        <v>1</v>
      </c>
      <c r="N54" s="122" t="s">
        <v>27</v>
      </c>
      <c r="O54" s="122" t="s">
        <v>26</v>
      </c>
      <c r="P54" s="79"/>
    </row>
    <row r="55" spans="1:16" s="7" customFormat="1" ht="24.75" customHeight="1" outlineLevel="1" x14ac:dyDescent="0.25">
      <c r="A55" s="142">
        <v>8</v>
      </c>
      <c r="B55" s="120" t="s">
        <v>2676</v>
      </c>
      <c r="C55" s="112" t="s">
        <v>32</v>
      </c>
      <c r="D55" s="110" t="s">
        <v>2683</v>
      </c>
      <c r="E55" s="143">
        <v>42675</v>
      </c>
      <c r="F55" s="143">
        <v>43039</v>
      </c>
      <c r="G55" s="158">
        <f t="shared" si="3"/>
        <v>12.133333333333333</v>
      </c>
      <c r="H55" s="118" t="s">
        <v>2693</v>
      </c>
      <c r="I55" s="119" t="s">
        <v>660</v>
      </c>
      <c r="J55" s="119" t="s">
        <v>662</v>
      </c>
      <c r="K55" s="117">
        <v>375016184</v>
      </c>
      <c r="L55" s="122" t="s">
        <v>1148</v>
      </c>
      <c r="M55" s="116">
        <v>1</v>
      </c>
      <c r="N55" s="122" t="s">
        <v>27</v>
      </c>
      <c r="O55" s="122" t="s">
        <v>26</v>
      </c>
      <c r="P55" s="79"/>
    </row>
    <row r="56" spans="1:16" s="7" customFormat="1" ht="24.75" customHeight="1" outlineLevel="1" x14ac:dyDescent="0.25">
      <c r="A56" s="142">
        <v>9</v>
      </c>
      <c r="B56" s="120" t="s">
        <v>2676</v>
      </c>
      <c r="C56" s="112" t="s">
        <v>32</v>
      </c>
      <c r="D56" s="110" t="s">
        <v>2685</v>
      </c>
      <c r="E56" s="143">
        <v>43040</v>
      </c>
      <c r="F56" s="143">
        <v>43404</v>
      </c>
      <c r="G56" s="158">
        <f t="shared" si="3"/>
        <v>12.133333333333333</v>
      </c>
      <c r="H56" s="118" t="s">
        <v>2687</v>
      </c>
      <c r="I56" s="119" t="s">
        <v>660</v>
      </c>
      <c r="J56" s="119" t="s">
        <v>662</v>
      </c>
      <c r="K56" s="117">
        <v>447736405</v>
      </c>
      <c r="L56" s="122" t="s">
        <v>1148</v>
      </c>
      <c r="M56" s="116">
        <v>1</v>
      </c>
      <c r="N56" s="122" t="s">
        <v>27</v>
      </c>
      <c r="O56" s="122" t="s">
        <v>26</v>
      </c>
      <c r="P56" s="79"/>
    </row>
    <row r="57" spans="1:16" s="7" customFormat="1" ht="24.75" customHeight="1" outlineLevel="1" x14ac:dyDescent="0.25">
      <c r="A57" s="142">
        <v>10</v>
      </c>
      <c r="B57" s="120" t="s">
        <v>2676</v>
      </c>
      <c r="C57" s="122" t="s">
        <v>32</v>
      </c>
      <c r="D57" s="63" t="s">
        <v>2686</v>
      </c>
      <c r="E57" s="143">
        <v>43405</v>
      </c>
      <c r="F57" s="143">
        <v>43455</v>
      </c>
      <c r="G57" s="158">
        <f t="shared" si="3"/>
        <v>1.6666666666666667</v>
      </c>
      <c r="H57" s="118" t="s">
        <v>2692</v>
      </c>
      <c r="I57" s="119" t="s">
        <v>660</v>
      </c>
      <c r="J57" s="119" t="s">
        <v>662</v>
      </c>
      <c r="K57" s="66">
        <v>49488233</v>
      </c>
      <c r="L57" s="122" t="s">
        <v>1148</v>
      </c>
      <c r="M57" s="116">
        <v>1</v>
      </c>
      <c r="N57" s="122" t="s">
        <v>27</v>
      </c>
      <c r="O57" s="122" t="s">
        <v>26</v>
      </c>
      <c r="P57" s="79"/>
    </row>
    <row r="58" spans="1:16" s="7" customFormat="1" ht="24.75" customHeight="1" outlineLevel="1" x14ac:dyDescent="0.25">
      <c r="A58" s="142">
        <v>11</v>
      </c>
      <c r="B58" s="120" t="s">
        <v>2676</v>
      </c>
      <c r="C58" s="122" t="s">
        <v>32</v>
      </c>
      <c r="D58" s="63" t="s">
        <v>2688</v>
      </c>
      <c r="E58" s="143">
        <v>43486</v>
      </c>
      <c r="F58" s="143">
        <v>43812</v>
      </c>
      <c r="G58" s="158">
        <f t="shared" si="3"/>
        <v>10.866666666666667</v>
      </c>
      <c r="H58" s="64" t="s">
        <v>2689</v>
      </c>
      <c r="I58" s="119" t="s">
        <v>660</v>
      </c>
      <c r="J58" s="119" t="s">
        <v>662</v>
      </c>
      <c r="K58" s="66">
        <v>426199727</v>
      </c>
      <c r="L58" s="122" t="s">
        <v>1148</v>
      </c>
      <c r="M58" s="116">
        <v>1</v>
      </c>
      <c r="N58" s="122" t="s">
        <v>27</v>
      </c>
      <c r="O58" s="122" t="s">
        <v>26</v>
      </c>
      <c r="P58" s="79"/>
    </row>
    <row r="59" spans="1:16" s="7" customFormat="1" ht="24.75" customHeight="1" outlineLevel="1" x14ac:dyDescent="0.25">
      <c r="A59" s="142">
        <v>12</v>
      </c>
      <c r="B59" s="120"/>
      <c r="C59" s="122"/>
      <c r="D59" s="63"/>
      <c r="E59" s="143"/>
      <c r="F59" s="143"/>
      <c r="G59" s="158" t="str">
        <f t="shared" si="3"/>
        <v/>
      </c>
      <c r="H59" s="64"/>
      <c r="I59" s="119"/>
      <c r="J59" s="119"/>
      <c r="K59" s="66"/>
      <c r="L59" s="122"/>
      <c r="M59" s="116"/>
      <c r="N59" s="122"/>
      <c r="O59" s="122"/>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2690</v>
      </c>
      <c r="E114" s="143">
        <v>43878</v>
      </c>
      <c r="F114" s="143">
        <v>44196</v>
      </c>
      <c r="G114" s="158">
        <f>IF(AND(E114&lt;&gt;"",F114&lt;&gt;""),((F114-E114)/30),"")</f>
        <v>10.6</v>
      </c>
      <c r="H114" s="120" t="s">
        <v>2691</v>
      </c>
      <c r="I114" s="119" t="s">
        <v>660</v>
      </c>
      <c r="J114" s="119" t="s">
        <v>662</v>
      </c>
      <c r="K114" s="121">
        <v>472018979</v>
      </c>
      <c r="L114" s="100">
        <f>+IF(AND(K114&gt;0,O114="Ejecución"),(K114/877802)*Tabla28[[#This Row],[% participación]],IF(AND(K114&gt;0,O114&lt;&gt;"Ejecución"),"-",""))</f>
        <v>537.72830205444961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v>
      </c>
      <c r="G179" s="163" t="str">
        <f>IF(F179&gt;0,SUM(E179+F179),"")</f>
        <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29455</v>
      </c>
      <c r="D193" s="5"/>
      <c r="E193" s="124">
        <v>7292</v>
      </c>
      <c r="F193" s="5"/>
      <c r="G193" s="5"/>
      <c r="H193" s="145" t="s">
        <v>2697</v>
      </c>
      <c r="J193" s="5"/>
      <c r="K193" s="125">
        <v>29601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2697</v>
      </c>
      <c r="D212" s="21"/>
      <c r="G212" s="27" t="s">
        <v>2621</v>
      </c>
      <c r="H212" s="146" t="s">
        <v>2699</v>
      </c>
      <c r="J212" s="27" t="s">
        <v>2623</v>
      </c>
      <c r="K212" s="145"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CAMILO&amp;SILVANA</cp:lastModifiedBy>
  <cp:lastPrinted>2020-12-23T22:48:46Z</cp:lastPrinted>
  <dcterms:created xsi:type="dcterms:W3CDTF">2020-10-14T21:57:42Z</dcterms:created>
  <dcterms:modified xsi:type="dcterms:W3CDTF">2020-12-23T22:48:55Z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