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053AF9FC-C40E-4337-8724-B674A25493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<sst xmlns="http://schemas.openxmlformats.org/spreadsheetml/2006/main" count="3173" uniqueCount="2721">
  <si>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</si>
  <si>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</si>
  <si>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</si>
  <si>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</si>
  <si>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</si>
  <si>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</si>
  <si>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</si>
  <si>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</si>
  <si>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</si>
  <si>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</si>
  <si>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</si>
  <si>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</si>
  <si>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</si>
  <si>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</si>
  <si>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</si>
  <si>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</si>
  <si>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</si>
  <si>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</si>
  <si>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</si>
  <si>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</si>
  <si>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</si>
  <si>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</si>
  <si>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</si>
  <si>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</si>
  <si>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</si>
  <si>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</si>
  <si>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</si>
  <si>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</si>
  <si>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</si>
  <si>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</si>
  <si>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</si>
  <si>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</si>
  <si>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</si>
  <si>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</si>
  <si>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</si>
  <si>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</si>
  <si>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</si>
  <si>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</si>
  <si>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</si>
  <si>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</si>
  <si>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</si>
  <si>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</si>
  <si>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</si>
  <si>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</si>
  <si>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</si>
  <si>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</si>
  <si>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</si>
  <si>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</si>
  <si>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</si>
  <si>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</si>
  <si>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</si>
  <si>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</si>
  <si>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</si>
  <si>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</si>
  <si>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</si>
  <si>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</si>
  <si>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</si>
  <si>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</si>
  <si>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</si>
  <si>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</si>
  <si>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</si>
  <si>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</si>
  <si>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</si>
  <si>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</si>
  <si>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</si>
  <si>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</si>
  <si>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</si>
  <si>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</si>
  <si>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</si>
  <si>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</si>
  <si>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</si>
  <si>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</si>
  <si>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</si>
  <si>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</si>
  <si>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</si>
  <si>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</si>
  <si>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</si>
  <si>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</si>
  <si>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</si>
  <si>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</si>
  <si>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</si>
  <si>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</si>
  <si>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</si>
  <si>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</si>
  <si>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</si>
  <si>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</si>
  <si>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</si>
  <si>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</si>
  <si>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</si>
  <si>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</si>
  <si>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</si>
  <si>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</si>
  <si>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</si>
  <si>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</si>
  <si>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</si>
  <si>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</si>
  <si>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</si>
  <si>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</si>
  <si>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</si>
  <si>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</si>
  <si>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</si>
  <si>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</si>
  <si>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</si>
  <si>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</si>
  <si>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</si>
  <si>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</si>
  <si>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</si>
  <si>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</si>
  <si>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</si>
  <si>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</si>
  <si>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</si>
  <si>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</si>
  <si>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</si>
  <si>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</si>
  <si>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</si>
  <si>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</si>
  <si>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</si>
  <si>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</si>
  <si>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</si>
  <si>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</si>
  <si>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</si>
  <si>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</si>
  <si>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</si>
  <si>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</si>
  <si>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</si>
  <si>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</si>
  <si>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</si>
  <si>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</si>
  <si>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</si>
  <si>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</si>
  <si>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</si>
  <si>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</si>
  <si>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</si>
  <si>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</si>
  <si>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</si>
  <si>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</si>
  <si>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</si>
  <si>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</si>
  <si>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</si>
  <si>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</si>
  <si>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</si>
  <si>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</si>
  <si>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</si>
  <si>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</si>
  <si>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</si>
  <si>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</si>
  <si>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</si>
  <si>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</si>
  <si>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</si>
  <si>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</si>
  <si>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</si>
  <si>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</si>
  <si>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</si>
  <si>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</si>
  <si>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</si>
  <si>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</si>
  <si>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</si>
  <si>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</si>
  <si>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</si>
  <si>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</si>
  <si>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</si>
  <si>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</si>
  <si>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</si>
  <si>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</si>
  <si>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</si>
  <si>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</si>
  <si>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</si>
  <si>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</si>
  <si>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</si>
  <si>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</si>
  <si>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</si>
  <si>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</si>
  <si>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</si>
  <si>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</si>
  <si>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</si>
  <si>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</si>
  <si>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</si>
  <si>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</si>
  <si>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</si>
  <si>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</si>
  <si>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</si>
  <si>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</si>
  <si>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</si>
  <si>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</si>
  <si>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</si>
  <si>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</si>
  <si>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</si>
  <si>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</si>
  <si>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</si>
  <si>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</si>
  <si>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</si>
  <si>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</si>
  <si>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</si>
  <si>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</si>
  <si>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</si>
  <si>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</si>
  <si>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</si>
  <si>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</si>
  <si>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</si>
  <si>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</si>
  <si>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</si>
  <si>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</si>
  <si>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</si>
  <si>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</si>
  <si>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</si>
  <si>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</si>
  <si>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</si>
  <si>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</si>
  <si>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</si>
  <si>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</si>
  <si>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</si>
  <si>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</si>
  <si>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</si>
  <si>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</si>
  <si>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</si>
  <si>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</si>
  <si>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</si>
  <si>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</si>
  <si>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</si>
  <si>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</si>
  <si>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</si>
  <si>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</si>
  <si>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</si>
  <si>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</si>
  <si>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</si>
  <si>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</si>
  <si>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</si>
  <si>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</si>
  <si>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</si>
  <si>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</si>
  <si>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</si>
  <si>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</si>
  <si>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</si>
  <si>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</si>
  <si>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</si>
  <si>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</si>
  <si>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</si>
  <si>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</si>
  <si>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</si>
  <si>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</si>
  <si>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</si>
  <si>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</si>
  <si>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</si>
  <si>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</si>
  <si>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</si>
  <si>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</si>
  <si>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</si>
  <si>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</si>
  <si>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</si>
  <si>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</si>
  <si>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</si>
  <si>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</si>
  <si>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</si>
  <si>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</si>
  <si>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</si>
  <si>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</si>
  <si>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</si>
  <si>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</si>
  <si>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</si>
  <si>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</si>
  <si>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</si>
  <si>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</si>
  <si>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</si>
  <si>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</si>
  <si>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</si>
  <si>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</si>
  <si>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</si>
  <si>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</si>
  <si>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</si>
  <si>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</si>
  <si>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</si>
  <si>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</si>
  <si>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</si>
  <si>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</si>
  <si>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</si>
  <si>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</si>
  <si>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</si>
  <si>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</si>
  <si>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</si>
  <si>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</si>
  <si>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</si>
  <si>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</si>
  <si>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</si>
  <si>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</si>
  <si>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</si>
  <si>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</si>
  <si>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</si>
  <si>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</si>
  <si>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</si>
  <si>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</si>
  <si>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</si>
  <si>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</si>
  <si>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</si>
  <si>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</si>
  <si>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</si>
  <si>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</si>
  <si>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</si>
  <si>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</si>
  <si>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</si>
  <si>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</si>
  <si>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</si>
  <si>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</si>
  <si>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</si>
  <si>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</si>
  <si>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</si>
  <si>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</si>
  <si>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</si>
  <si>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</si>
  <si>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</si>
  <si>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</si>
  <si>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</si>
  <si>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</si>
  <si>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</si>
  <si>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</si>
  <si>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</si>
  <si>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</si>
  <si>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</si>
  <si>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</si>
  <si>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</si>
  <si>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</si>
  <si>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</si>
  <si>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</si>
  <si>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</si>
  <si>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</si>
  <si>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</si>
  <si>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</si>
  <si>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</si>
  <si>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</si>
  <si>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</si>
  <si>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</si>
  <si>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</si>
  <si>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</si>
  <si>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</si>
  <si>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</si>
  <si>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</si>
  <si>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</si>
  <si>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</si>
  <si>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</si>
  <si>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</si>
  <si>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</si>
  <si>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</si>
  <si>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</si>
  <si>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</si>
  <si>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</si>
  <si>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</si>
  <si>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</si>
  <si>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</si>
  <si>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</si>
  <si>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</si>
  <si>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</si>
  <si>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</si>
  <si>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</si>
  <si>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</si>
  <si>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</si>
  <si>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</si>
  <si>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</si>
  <si>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</si>
  <si>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</si>
  <si>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</si>
  <si>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</si>
  <si>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</si>
  <si>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</si>
  <si>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</si>
  <si>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</si>
  <si>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</si>
  <si>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</si>
  <si>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</si>
  <si>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</si>
  <si>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</si>
  <si>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</si>
  <si>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</si>
  <si>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</si>
  <si>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</si>
  <si>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</si>
  <si>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</si>
  <si>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</si>
  <si>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</si>
  <si>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</si>
  <si>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</si>
  <si>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</si>
  <si>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</si>
  <si>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</si>
  <si>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</si>
  <si>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</si>
  <si>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</si>
  <si>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</si>
  <si>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</si>
  <si>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</si>
  <si>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</si>
  <si>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</si>
  <si>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</si>
  <si>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</si>
  <si>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</si>
  <si>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</si>
  <si>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</si>
  <si>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</si>
  <si>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</si>
  <si>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</si>
  <si>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</si>
  <si>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</si>
  <si>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</si>
  <si>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</si>
  <si>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</si>
  <si>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</si>
  <si>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</si>
  <si>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</si>
  <si>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</si>
  <si>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</si>
  <si>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</si>
  <si>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</si>
  <si>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</si>
  <si>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</si>
  <si>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</si>
  <si>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</si>
  <si>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</si>
  <si>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</si>
  <si>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</si>
  <si>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</si>
  <si>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</si>
  <si>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</si>
  <si>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</si>
  <si>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</si>
  <si>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</si>
  <si>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</si>
  <si>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</si>
  <si>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</si>
  <si>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</si>
  <si>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</si>
  <si>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</si>
  <si>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</si>
  <si>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</si>
  <si>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</si>
  <si>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</si>
  <si>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</si>
  <si>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</si>
  <si>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</si>
  <si>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</si>
  <si>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</si>
  <si>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</si>
  <si>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</si>
  <si>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</si>
  <si>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</si>
  <si>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</si>
  <si>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</si>
  <si>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</si>
  <si>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</si>
  <si>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</si>
  <si>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</si>
  <si>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</si>
  <si>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</si>
  <si>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</si>
  <si>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</si>
  <si>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</si>
  <si>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</si>
  <si>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</si>
  <si>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</si>
  <si>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</si>
  <si>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</si>
  <si>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</si>
  <si>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</si>
  <si>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</si>
  <si>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</si>
  <si>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</si>
  <si>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</si>
  <si>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</si>
  <si>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</si>
  <si>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</si>
  <si>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</si>
  <si>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</si>
  <si>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</si>
  <si>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</si>
  <si>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</si>
  <si>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</si>
  <si>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</si>
  <si>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</si>
  <si>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</si>
  <si>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</si>
  <si>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</si>
  <si>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</si>
  <si>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</si>
  <si>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</si>
  <si>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</si>
  <si>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</si>
  <si>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</si>
  <si>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</si>
  <si>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</si>
  <si>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</si>
  <si>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</si>
  <si>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</si>
  <si>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</si>
  <si>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</si>
  <si>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</si>
  <si>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</si>
  <si>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</si>
  <si>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</si>
  <si>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</si>
  <si>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</si>
  <si>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</si>
  <si>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</si>
  <si>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</si>
  <si>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</si>
  <si>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</si>
  <si>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</si>
  <si>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</si>
  <si>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</si>
  <si>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</si>
  <si>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</si>
  <si>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</si>
  <si>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</si>
  <si>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</si>
  <si>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</si>
  <si>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</si>
  <si>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</si>
  <si>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</si>
  <si>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</si>
  <si>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</si>
  <si>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</si>
  <si>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</si>
  <si>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</si>
  <si>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</si>
  <si>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</si>
  <si>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</si>
  <si>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</si>
  <si>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</si>
  <si>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</si>
  <si>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</si>
  <si>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</si>
  <si>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</si>
  <si>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</si>
  <si>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</si>
  <si>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</si>
  <si>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</si>
  <si>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</si>
  <si>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</si>
  <si>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</si>
  <si>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</si>
  <si>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</si>
  <si>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</si>
  <si>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</si>
  <si>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</si>
  <si>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</si>
  <si>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</si>
  <si>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</si>
  <si>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</si>
  <si>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</si>
  <si>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</si>
  <si>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</si>
  <si>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</si>
  <si>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</si>
  <si>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</si>
  <si>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</si>
  <si>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</si>
  <si>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</si>
  <si>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</si>
  <si>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</si>
  <si>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</si>
  <si>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</si>
  <si>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</si>
  <si>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</si>
  <si>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</si>
  <si>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</si>
  <si>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</si>
  <si>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</si>
  <si>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</si>
  <si>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</si>
  <si>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</si>
  <si>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</si>
  <si>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</si>
  <si>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</si>
  <si>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</si>
  <si>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</si>
  <si>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</si>
  <si>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</si>
  <si>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</si>
  <si>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</si>
  <si>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</si>
  <si>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</si>
  <si>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</si>
  <si>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</si>
  <si>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</si>
  <si>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</si>
  <si>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</si>
  <si>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</si>
  <si>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</si>
  <si>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</si>
  <si>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</si>
  <si>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</si>
  <si>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</si>
  <si>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</si>
  <si>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</si>
  <si>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</si>
  <si>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</si>
  <si>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</si>
  <si>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</si>
  <si>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</si>
  <si>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</si>
  <si>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</si>
  <si>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</si>
  <si>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</si>
  <si>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</si>
  <si>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</si>
  <si>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</si>
  <si>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</si>
  <si>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</si>
  <si>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</si>
  <si>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</si>
  <si>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</si>
  <si>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</si>
  <si>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</si>
  <si>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</si>
  <si>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</si>
  <si>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</si>
  <si>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</si>
  <si>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</si>
  <si>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</si>
  <si>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</si>
  <si>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</si>
  <si>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</si>
  <si>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</si>
  <si>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</si>
  <si>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</si>
  <si>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</si>
  <si>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</si>
  <si>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</si>
  <si>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</si>
  <si>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</si>
  <si>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</si>
  <si>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</si>
  <si>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</si>
  <si>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</si>
  <si>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</si>
  <si>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</si>
  <si>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</si>
  <si>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</si>
  <si>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</si>
  <si>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</si>
  <si>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</si>
  <si>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</si>
  <si>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</si>
  <si>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</si>
  <si>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</si>
  <si>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</si>
  <si>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</si>
  <si>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</si>
  <si>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</si>
  <si>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</si>
  <si>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</si>
  <si>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</si>
  <si>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</si>
  <si>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</si>
  <si>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</si>
  <si>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</si>
  <si>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</si>
  <si>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</si>
  <si>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</si>
  <si>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</si>
  <si>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</si>
  <si>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</si>
  <si>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</si>
  <si>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</si>
  <si>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</si>
  <si>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</si>
  <si>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</si>
  <si>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</si>
  <si>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</si>
  <si>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</si>
  <si>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</si>
  <si>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</si>
  <si>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</si>
  <si>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</si>
  <si>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</si>
  <si>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</si>
  <si>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</si>
  <si>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</si>
  <si>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</si>
  <si>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</si>
  <si>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</si>
  <si>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</si>
  <si>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</si>
  <si>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</si>
  <si>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</si>
  <si>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</si>
  <si>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</si>
  <si>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</si>
  <si>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</si>
  <si>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</si>
  <si>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</si>
  <si>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</si>
  <si>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</si>
  <si>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</si>
  <si>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</si>
  <si>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</si>
  <si>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</si>
  <si>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</si>
  <si>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</si>
  <si>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</si>
  <si>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</si>
  <si>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</si>
  <si>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</si>
  <si>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</si>
  <si>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</si>
  <si>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</si>
  <si>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</si>
  <si>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</si>
  <si>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</si>
  <si>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</si>
  <si>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</si>
  <si>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</si>
  <si>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</si>
  <si>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</si>
  <si>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</si>
  <si>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</si>
  <si>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</si>
  <si>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</si>
  <si>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</si>
  <si>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</si>
  <si>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</si>
  <si>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</si>
  <si>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</si>
  <si>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</si>
  <si>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</si>
  <si>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</si>
  <si>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</si>
  <si>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</si>
  <si>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</si>
  <si>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</si>
  <si>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</si>
  <si>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</si>
  <si>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</si>
  <si>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</si>
  <si>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</si>
  <si>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</si>
  <si>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</si>
  <si>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</si>
  <si>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</si>
  <si>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</si>
  <si>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</si>
  <si>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</si>
  <si>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</si>
  <si>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</si>
  <si>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</si>
  <si>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</si>
  <si>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</si>
  <si>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</si>
  <si>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</si>
  <si>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</si>
  <si>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</si>
  <si>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</si>
  <si>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</si>
  <si>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</si>
  <si>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</si>
  <si>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</si>
  <si>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</si>
  <si>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</si>
  <si>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</si>
  <si>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</si>
  <si>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</si>
  <si>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</si>
  <si>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</si>
  <si>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</si>
  <si>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</si>
  <si>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</si>
  <si>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</si>
  <si>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</si>
  <si>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</si>
  <si>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</si>
  <si>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</si>
  <si>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</si>
  <si>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</si>
  <si>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</si>
  <si>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</si>
  <si>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</si>
  <si>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</si>
  <si>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</si>
  <si>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</si>
  <si>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</si>
  <si>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</si>
  <si>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</si>
  <si>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</si>
  <si>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</si>
  <si>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</si>
  <si>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</si>
  <si>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</si>
  <si>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</si>
  <si>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</si>
  <si>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</si>
  <si>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</si>
  <si>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</si>
  <si>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</si>
  <si>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</si>
  <si>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</si>
  <si>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</si>
  <si>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</si>
  <si>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</si>
  <si>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</si>
  <si>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</si>
  <si>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</si>
  <si>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</si>
  <si>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</si>
  <si>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</si>
  <si>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</si>
  <si>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</si>
  <si>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</si>
  <si>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</si>
  <si>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</si>
  <si>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</si>
  <si>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</si>
  <si>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</si>
  <si>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</si>
  <si>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</si>
  <si>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</si>
  <si>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</si>
  <si>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</si>
  <si>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</si>
  <si>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</si>
  <si>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</si>
  <si>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</si>
  <si>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</si>
  <si>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</si>
  <si>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</si>
  <si>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</si>
  <si>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</si>
  <si>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</si>
  <si>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</si>
  <si>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</si>
  <si>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</si>
  <si>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</si>
  <si>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</si>
  <si>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</si>
  <si>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</si>
  <si>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</si>
  <si>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</si>
  <si>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</si>
  <si>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</si>
  <si>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</si>
  <si>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</si>
  <si>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</si>
  <si>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</si>
  <si>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</si>
  <si>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</si>
  <si>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</si>
  <si>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</si>
  <si>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</si>
  <si>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</si>
  <si>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</si>
  <si>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</si>
  <si>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</si>
  <si>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</si>
  <si>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</si>
  <si>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</si>
  <si>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</si>
  <si>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</si>
  <si>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</si>
  <si>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</si>
  <si>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</si>
  <si>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</si>
  <si>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</si>
  <si>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</si>
  <si>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</si>
  <si>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</si>
  <si>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</si>
  <si>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</si>
  <si>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</si>
  <si>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</si>
  <si>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</si>
  <si>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</si>
  <si>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</si>
  <si>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</si>
  <si>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</si>
  <si>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</si>
  <si>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</si>
  <si>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</si>
  <si>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</si>
  <si>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</si>
  <si>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</si>
  <si>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</si>
  <si>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</si>
  <si>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</si>
  <si>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</si>
  <si>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</si>
  <si>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</si>
  <si>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</si>
  <si>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</si>
  <si>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</si>
  <si>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</si>
  <si>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</si>
  <si>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</si>
  <si>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</si>
  <si>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</si>
  <si>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</si>
  <si>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</si>
  <si>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</si>
  <si>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</si>
  <si>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</si>
  <si>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</si>
  <si>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</si>
  <si>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</si>
  <si>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</si>
  <si>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</si>
  <si>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</si>
  <si>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</si>
  <si>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</si>
  <si>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</si>
  <si>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</si>
  <si>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</si>
  <si>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</si>
  <si>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</si>
  <si>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</si>
  <si>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</si>
  <si>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</si>
  <si>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</si>
  <si>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</si>
  <si>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</si>
  <si>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</si>
  <si>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</si>
  <si>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</si>
  <si>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</si>
  <si>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</si>
  <si>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</si>
  <si>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</si>
  <si>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</si>
  <si>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</si>
  <si>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</si>
  <si>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</si>
  <si>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</si>
  <si>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</si>
  <si>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</si>
  <si>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</si>
  <si>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</si>
  <si>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</si>
  <si>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</si>
  <si>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</si>
  <si>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</si>
  <si>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</si>
  <si>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</si>
  <si>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</si>
  <si>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</si>
  <si>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</si>
  <si>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</si>
  <si>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</si>
  <si>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</si>
  <si>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</si>
  <si>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</si>
  <si>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</si>
  <si>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</si>
  <si>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</si>
  <si>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</si>
  <si>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</si>
  <si>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</si>
  <si>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</si>
  <si>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</si>
  <si>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</si>
  <si>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</si>
  <si>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</si>
  <si>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</si>
  <si>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</si>
  <si>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</si>
  <si>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</si>
  <si>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</si>
  <si>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</si>
  <si>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</si>
  <si>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</si>
  <si>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</si>
  <si>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</si>
  <si>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</si>
  <si>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</si>
  <si>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</si>
  <si>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</si>
  <si>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</si>
  <si>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</si>
  <si>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</si>
  <si>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</si>
  <si>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</si>
  <si>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</si>
  <si>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</si>
  <si>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</si>
  <si>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</si>
  <si>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</si>
  <si>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</si>
  <si>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</si>
  <si>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</si>
  <si>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</si>
  <si>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</si>
  <si>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</si>
  <si>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</si>
  <si>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</si>
  <si>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</si>
  <si>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</si>
  <si>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</si>
  <si>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</si>
  <si>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</si>
  <si>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</si>
  <si>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</si>
  <si>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</si>
  <si>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</si>
  <si>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</si>
  <si>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</si>
  <si>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</si>
  <si>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</si>
  <si>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</si>
  <si>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</si>
  <si>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</si>
  <si>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</si>
  <si>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</si>
  <si>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</si>
  <si>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</si>
  <si>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</si>
  <si>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</si>
  <si>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</si>
  <si>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</si>
  <si>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</si>
  <si>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</si>
  <si>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</si>
  <si>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</si>
  <si>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</si>
  <si>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</si>
  <si>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</si>
  <si>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</si>
  <si>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</si>
  <si>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</si>
  <si>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</si>
  <si>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</si>
  <si>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</si>
  <si>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</si>
  <si>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</si>
  <si>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</si>
  <si>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</si>
  <si>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</si>
  <si>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</si>
  <si>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</si>
  <si>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</si>
  <si>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</si>
  <si>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</si>
  <si>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</si>
  <si>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</si>
  <si>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</si>
  <si>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</si>
  <si>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</si>
  <si>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</si>
  <si>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</si>
  <si>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</si>
  <si>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</si>
  <si>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</si>
  <si>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</si>
  <si>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</si>
  <si>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</si>
  <si>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</si>
  <si>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</si>
  <si>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</si>
  <si>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</si>
  <si>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</si>
  <si>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</si>
  <si>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</si>
  <si>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</si>
  <si>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</si>
  <si>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</si>
  <si>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</si>
  <si>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</si>
  <si>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</si>
  <si>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</si>
  <si>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</si>
  <si>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</si>
  <si>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</si>
  <si>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</si>
  <si>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</si>
  <si>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</si>
  <si>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</si>
  <si>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</si>
  <si>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</si>
  <si>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</si>
  <si>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</si>
  <si>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</si>
  <si>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</si>
  <si>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</si>
  <si>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</si>
  <si>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</si>
  <si>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</si>
  <si>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</si>
  <si>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</si>
  <si>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</si>
  <si>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</si>
  <si>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</si>
  <si>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</si>
  <si>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</si>
  <si>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</si>
  <si>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</si>
  <si>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</si>
  <si>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</si>
  <si>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</si>
  <si>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</si>
  <si>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</si>
  <si>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</si>
  <si>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</si>
  <si>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</si>
  <si>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</si>
  <si>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</si>
  <si>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</si>
  <si>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</si>
  <si>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</si>
  <si>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</si>
  <si>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</si>
  <si>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</si>
  <si>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</si>
  <si>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</si>
  <si>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</si>
  <si>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</si>
  <si>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</si>
  <si>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</si>
  <si>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</si>
  <si>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</si>
  <si>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</si>
  <si>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</si>
  <si>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</si>
  <si>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</si>
  <si>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</si>
  <si>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</si>
  <si>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</si>
  <si>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</si>
  <si>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</si>
  <si>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</si>
  <si>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</si>
  <si>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</si>
  <si>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</si>
  <si>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</si>
  <si>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</si>
  <si>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</si>
  <si>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</si>
  <si>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</si>
  <si>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</si>
  <si>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</si>
  <si>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</si>
  <si>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</si>
  <si>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</si>
  <si>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</si>
  <si>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</si>
  <si>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</si>
  <si>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</si>
  <si>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</si>
  <si>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</si>
  <si>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</si>
  <si>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</si>
  <si>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</si>
  <si>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</si>
  <si>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</si>
  <si>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</si>
  <si>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</si>
  <si>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</si>
  <si>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</si>
  <si>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</si>
  <si>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</si>
  <si>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</si>
  <si>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</si>
  <si>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</si>
  <si>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</si>
  <si>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</si>
  <si>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</si>
  <si>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</si>
  <si>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</si>
  <si>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</si>
  <si>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</si>
  <si>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</si>
  <si>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</si>
  <si>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</si>
  <si>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</si>
  <si>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</si>
  <si>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</si>
  <si>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</si>
  <si>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</si>
  <si>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</si>
  <si>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</si>
  <si>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</si>
  <si>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</si>
  <si>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</si>
  <si>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</si>
  <si>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</si>
  <si>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</si>
  <si>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</si>
  <si>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</si>
  <si>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</si>
  <si>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</si>
  <si>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</si>
  <si>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</si>
  <si>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</si>
  <si>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</si>
  <si>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</si>
  <si>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</si>
  <si>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</si>
  <si>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</si>
  <si>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</si>
  <si>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</si>
  <si>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</si>
  <si>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</si>
  <si>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</si>
  <si>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</si>
  <si>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</si>
  <si>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</si>
  <si>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</si>
  <si>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</si>
  <si>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</si>
  <si>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</si>
  <si>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</si>
  <si>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</si>
  <si>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</si>
  <si>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</si>
  <si>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</si>
  <si>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</si>
  <si>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</si>
  <si>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</si>
  <si>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</si>
  <si>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</si>
  <si>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</si>
  <si>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</si>
  <si>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</si>
  <si>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</si>
  <si>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</si>
  <si>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</si>
  <si>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</si>
  <si>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</si>
  <si>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</si>
  <si>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</si>
  <si>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</si>
  <si>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</si>
  <si>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</si>
  <si>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</si>
  <si>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</si>
  <si>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</si>
  <si>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</si>
  <si>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</si>
  <si>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</si>
  <si>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</si>
  <si>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</si>
  <si>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</si>
  <si>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</si>
  <si>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</si>
  <si>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</si>
  <si>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</si>
  <si>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</si>
  <si>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</si>
  <si>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</si>
  <si>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</si>
  <si>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</si>
  <si>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</si>
  <si>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</si>
  <si>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</si>
  <si>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</si>
  <si>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</si>
  <si>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</si>
  <si>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</si>
  <si>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</si>
  <si>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</si>
  <si>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</si>
  <si>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</si>
  <si>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</si>
  <si>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</si>
  <si>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</si>
  <si>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</si>
  <si>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</si>
  <si>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</si>
  <si>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</si>
  <si>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</si>
  <si>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</si>
  <si>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</si>
  <si>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</si>
  <si>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</si>
  <si>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</si>
  <si>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</si>
  <si>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</si>
  <si>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</si>
  <si>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</si>
  <si>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</si>
  <si>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</si>
  <si>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</si>
  <si>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</si>
  <si>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</si>
  <si>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</si>
  <si>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</si>
  <si>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</si>
  <si>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</si>
  <si>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</si>
  <si>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</si>
  <si>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</si>
  <si>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</si>
  <si>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</si>
  <si>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</si>
  <si>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</si>
  <si>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</si>
  <si>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</si>
  <si>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</si>
  <si>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</si>
  <si>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</si>
  <si>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</si>
  <si>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</si>
  <si>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</si>
  <si>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</si>
  <si>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</si>
  <si>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</si>
  <si>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</si>
  <si>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</si>
  <si>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</si>
  <si>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</si>
  <si>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</si>
  <si>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</si>
  <si>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</si>
  <si>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</si>
  <si>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</si>
  <si>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</si>
  <si>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</si>
  <si>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</si>
  <si>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</si>
  <si>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</si>
  <si>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</si>
  <si>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</si>
  <si>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</si>
  <si>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</si>
  <si>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</si>
  <si>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</si>
  <si>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</si>
  <si>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</si>
  <si>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</si>
  <si>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</si>
  <si>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</si>
  <si>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</si>
  <si>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</si>
  <si>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</si>
  <si>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</si>
  <si>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</si>
  <si>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</si>
  <si>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</si>
  <si>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</si>
  <si>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</si>
  <si>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</si>
  <si>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</si>
  <si>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</si>
  <si>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</si>
  <si>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</si>
  <si>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</si>
  <si>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</si>
  <si>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</si>
  <si>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</si>
  <si>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</si>
  <si>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</si>
  <si>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</si>
  <si>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</si>
  <si>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</si>
  <si>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</si>
  <si>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</si>
  <si>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</si>
  <si>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</si>
  <si>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</si>
  <si>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</si>
  <si>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</si>
  <si>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</si>
  <si>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</si>
  <si>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</si>
  <si>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</si>
  <si>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</si>
  <si>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</si>
  <si>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</si>
  <si>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</si>
  <si>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</si>
  <si>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</si>
  <si>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</si>
  <si>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</si>
  <si>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</si>
  <si>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</si>
  <si>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</si>
  <si>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</si>
  <si>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</si>
  <si>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</si>
  <si>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</si>
  <si>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</si>
  <si>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</si>
  <si>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</si>
  <si>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</si>
  <si>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</si>
  <si>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</si>
  <si>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</si>
  <si>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</si>
  <si>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</si>
  <si>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</si>
  <si>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</si>
  <si>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</si>
  <si>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</si>
  <si>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</si>
  <si>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</si>
  <si>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</si>
  <si>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</si>
  <si>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</si>
  <si>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</si>
  <si>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</si>
  <si>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</si>
  <si>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</si>
  <si>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</si>
  <si>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</si>
  <si>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</si>
  <si>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</si>
  <si>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</si>
  <si>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</si>
  <si>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</si>
  <si>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</si>
  <si>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</si>
  <si>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</si>
  <si>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</si>
  <si>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</si>
  <si>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</si>
  <si>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</si>
  <si>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</si>
  <si>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</si>
  <si>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</si>
  <si>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</si>
  <si>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</si>
  <si>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</si>
  <si>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</si>
  <si>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</si>
  <si>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</si>
  <si>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</si>
  <si>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</si>
  <si>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</si>
  <si>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</si>
  <si>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</si>
  <si>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</si>
  <si>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</si>
  <si>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</si>
  <si>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</si>
  <si>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</si>
  <si>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</si>
  <si>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</si>
  <si>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</si>
  <si>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</si>
  <si>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</si>
  <si>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</si>
  <si>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</si>
  <si>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</si>
  <si>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</si>
  <si>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</si>
  <si>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</si>
  <si>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</si>
  <si>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</si>
  <si>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</si>
  <si>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</si>
  <si>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</si>
  <si>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</si>
  <si>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</si>
  <si>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</si>
  <si>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</si>
  <si>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</si>
  <si>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</si>
  <si>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</si>
  <si>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</si>
  <si>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</si>
  <si>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</si>
  <si>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</si>
  <si>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</si>
  <si>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</si>
  <si>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</si>
  <si>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</si>
  <si>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</si>
  <si>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</si>
  <si>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</si>
  <si>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</si>
  <si>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</si>
  <si>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</si>
  <si>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</si>
  <si>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</si>
  <si>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</si>
  <si>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</si>
  <si>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</si>
  <si>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</si>
  <si>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</si>
  <si>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</si>
  <si>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</si>
  <si>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</si>
  <si>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</si>
  <si>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</si>
  <si>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</si>
  <si>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</si>
  <si>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</si>
  <si>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</si>
  <si>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</si>
  <si>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</si>
  <si>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</si>
  <si>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</si>
  <si>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</si>
  <si>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</si>
  <si>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</si>
  <si>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</si>
  <si>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</si>
  <si>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</si>
  <si>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</si>
  <si>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</si>
  <si>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</si>
  <si>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</si>
  <si>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</si>
  <si>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</si>
  <si>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</si>
  <si>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</si>
  <si>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</si>
  <si>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</si>
  <si>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</si>
  <si>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</si>
  <si>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</si>
  <si>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</si>
  <si>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</si>
  <si>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</si>
  <si>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</si>
  <si>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</si>
  <si>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</si>
  <si>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</si>
  <si>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</si>
  <si>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</si>
  <si>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</si>
  <si>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</si>
  <si>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</si>
  <si>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</si>
  <si>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</si>
  <si>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</si>
  <si>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</si>
  <si>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</si>
  <si>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</si>
  <si>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</si>
  <si>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</si>
  <si>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</si>
  <si>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</si>
  <si>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</si>
  <si>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</si>
  <si>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</si>
  <si>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</si>
  <si>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</si>
  <si>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</si>
  <si>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</si>
  <si>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</si>
  <si>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</si>
  <si>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</si>
  <si>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</si>
  <si>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</si>
  <si>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</si>
  <si>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</si>
  <si>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</si>
  <si>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</si>
  <si>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</si>
  <si>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</si>
  <si>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</si>
  <si>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</si>
  <si>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</si>
  <si>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</si>
  <si>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</si>
  <si>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</si>
  <si>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</si>
  <si>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</si>
  <si>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</si>
  <si>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</si>
  <si>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</si>
  <si>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</si>
  <si>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</si>
  <si>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</si>
  <si>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</si>
  <si>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</si>
  <si>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</si>
  <si>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</si>
  <si>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</si>
  <si>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</si>
  <si>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</si>
  <si>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</si>
  <si>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</si>
  <si>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</si>
  <si>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</si>
  <si>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</si>
  <si>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</si>
  <si>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</si>
  <si>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</si>
  <si>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</si>
  <si>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</si>
  <si>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</si>
  <si>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</si>
  <si>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</si>
  <si>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</si>
  <si>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</si>
  <si>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</si>
  <si>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</si>
  <si>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</si>
  <si>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</si>
  <si>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</si>
  <si>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</si>
  <si>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</si>
  <si>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</si>
  <si>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</si>
  <si>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</si>
  <si>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</si>
  <si>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</si>
  <si>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</si>
  <si>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</si>
  <si>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</si>
  <si>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</si>
  <si>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</si>
  <si>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</si>
  <si>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</si>
  <si>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</si>
  <si>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</si>
  <si>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</si>
  <si>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</si>
  <si>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</si>
  <si>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</si>
  <si>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</si>
  <si>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</si>
  <si>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</si>
  <si>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</si>
  <si>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</si>
  <si>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</si>
  <si>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</si>
  <si>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</si>
  <si>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</si>
  <si>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</si>
  <si>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</si>
  <si>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</si>
  <si>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</si>
  <si>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</si>
  <si>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</si>
  <si>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</si>
  <si>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</si>
  <si>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</si>
  <si>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</si>
  <si>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</si>
  <si>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</si>
  <si>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</si>
  <si>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</si>
  <si>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</si>
  <si>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</si>
  <si>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</si>
  <si>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</si>
  <si>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</si>
  <si>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</si>
  <si>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</si>
  <si>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</si>
  <si>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</si>
  <si>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</si>
  <si>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</si>
  <si>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</si>
  <si>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</si>
  <si>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</si>
  <si>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</si>
  <si>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</si>
  <si>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</si>
  <si>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</si>
  <si>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</si>
  <si>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</si>
  <si>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</si>
  <si>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</si>
  <si>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</si>
  <si>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</si>
  <si>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</si>
  <si>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</si>
  <si>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</si>
  <si>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</si>
  <si>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</si>
  <si>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</si>
  <si>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</si>
  <si>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</si>
  <si>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</si>
  <si>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</si>
  <si>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</si>
  <si>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</si>
  <si>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</si>
  <si>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</si>
  <si>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</si>
  <si>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</si>
  <si>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</si>
  <si>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</si>
  <si>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</si>
  <si>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</si>
  <si>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</si>
  <si>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</si>
  <si>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</si>
  <si>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</si>
  <si>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</si>
  <si>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</si>
  <si>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</si>
  <si>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</si>
  <si>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</si>
  <si>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</si>
  <si>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</si>
  <si>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</si>
  <si>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</si>
  <si>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</si>
  <si>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</si>
  <si>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</si>
  <si>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</si>
  <si>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</si>
  <si>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</si>
  <si>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</si>
  <si>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</si>
  <si>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</si>
  <si>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</si>
  <si>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</si>
  <si>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</si>
  <si>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</si>
  <si>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</si>
  <si>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</si>
  <si>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</si>
  <si>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</si>
  <si>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</si>
  <si>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</si>
  <si>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</si>
  <si>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</si>
  <si>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</si>
  <si>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</si>
  <si>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</si>
  <si>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</si>
  <si>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</si>
  <si>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</si>
  <si>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</si>
  <si>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</si>
  <si>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</si>
  <si>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</si>
  <si>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</si>
  <si>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</si>
  <si>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</si>
  <si>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</si>
  <si>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</si>
  <si>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</si>
  <si>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</si>
  <si>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</si>
  <si>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</si>
  <si>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</si>
  <si>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</si>
  <si>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</si>
  <si>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</si>
  <si>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</si>
  <si>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</si>
  <si>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</si>
  <si>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</si>
  <si>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</si>
  <si>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</si>
  <si>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</si>
  <si>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</si>
  <si>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</si>
  <si>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</si>
  <si>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</si>
  <si>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</si>
  <si>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</si>
  <si>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</si>
  <si>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</si>
  <si>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</si>
  <si>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</si>
  <si>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</si>
  <si>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</si>
  <si>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</si>
  <si>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</si>
  <si>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</si>
  <si>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</si>
  <si>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</si>
  <si>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</si>
  <si>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</si>
  <si>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</si>
  <si>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</si>
  <si>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</si>
  <si>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</si>
  <si>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</si>
  <si>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</si>
  <si>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</si>
  <si>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</si>
  <si>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</si>
  <si>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</si>
  <si>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</si>
  <si>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</si>
  <si>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</si>
  <si>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</si>
  <si>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</si>
  <si>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</si>
  <si>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</si>
  <si>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</si>
  <si>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</si>
  <si>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</si>
  <si>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</si>
  <si>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</si>
  <si>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</si>
  <si>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</si>
  <si>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</si>
  <si>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</si>
  <si>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</si>
  <si>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</si>
  <si>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</si>
  <si>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</si>
  <si>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</si>
  <si>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</si>
  <si>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</si>
  <si>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</si>
  <si>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</si>
  <si>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</si>
  <si>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</si>
  <si>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</si>
  <si>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</si>
  <si>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</si>
  <si>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</si>
  <si>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</si>
  <si>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</si>
  <si>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</si>
  <si>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</si>
  <si>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</si>
  <si>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</si>
  <si>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</si>
  <si>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</si>
  <si>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</si>
  <si>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</si>
  <si>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</si>
  <si>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</si>
  <si>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</si>
  <si>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</si>
  <si>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</si>
  <si>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</si>
  <si>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</si>
  <si>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</si>
  <si>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</si>
  <si>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</si>
  <si>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</si>
  <si>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</si>
  <si>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</si>
  <si>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</si>
  <si>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</si>
  <si>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</si>
  <si>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</si>
  <si>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</si>
  <si>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</si>
  <si>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</si>
  <si>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</si>
  <si>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</si>
  <si>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</si>
  <si>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</si>
  <si>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</si>
  <si>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</si>
  <si>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</si>
  <si>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</si>
  <si>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</si>
  <si>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</si>
  <si>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</si>
  <si>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</si>
  <si>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</si>
  <si>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</si>
  <si>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</si>
  <si>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</si>
  <si>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</si>
  <si>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</si>
  <si>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</si>
  <si>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</si>
  <si>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</si>
  <si>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</si>
  <si>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</si>
  <si>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</si>
  <si>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</si>
  <si>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</si>
  <si>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</si>
  <si>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</si>
  <si>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</si>
  <si>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</si>
  <si>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</si>
  <si>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</si>
  <si>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</si>
  <si>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</si>
  <si>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</si>
  <si>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</si>
  <si>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</si>
  <si>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</si>
  <si>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</si>
  <si>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</si>
  <si>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</si>
  <si>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</si>
  <si>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</si>
  <si>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</si>
  <si>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</si>
  <si>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</si>
  <si>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</si>
  <si>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</si>
  <si>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</si>
  <si>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</si>
  <si>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</si>
  <si>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</si>
  <si>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</si>
  <si>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</si>
  <si>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</si>
  <si>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</si>
  <si>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</si>
  <si>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</si>
  <si>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</si>
  <si>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</si>
  <si>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</si>
  <si>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</si>
  <si>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</si>
  <si>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</si>
  <si>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</si>
  <si>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</si>
  <si>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</si>
  <si>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</si>
  <si>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</si>
  <si>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</si>
  <si>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</si>
  <si>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</si>
  <si>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</si>
  <si>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</si>
  <si>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</si>
  <si>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</si>
  <si>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</si>
  <si>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</si>
  <si>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</si>
  <si>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</si>
  <si>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</si>
  <si>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</si>
  <si>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</si>
  <si>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</si>
  <si>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</si>
  <si>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</si>
  <si>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</si>
  <si>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</si>
  <si>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</si>
  <si>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</si>
  <si>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</si>
  <si>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</si>
  <si>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</si>
  <si>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</si>
  <si>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</si>
  <si>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</si>
  <si>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</si>
  <si>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</si>
  <si>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</si>
  <si>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</si>
  <si>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</si>
  <si>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</si>
  <si>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</si>
  <si>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</si>
  <si>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</si>
  <si>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</si>
  <si>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</si>
  <si>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</si>
  <si>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</si>
  <si>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</si>
  <si>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</si>
  <si>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</si>
  <si>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</si>
  <si>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</si>
  <si>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</si>
  <si>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</si>
  <si>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</si>
  <si>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</si>
  <si>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</si>
  <si>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</si>
  <si>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</si>
  <si>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</si>
  <si>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</si>
  <si>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</si>
  <si>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</si>
  <si>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</si>
  <si>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</si>
  <si>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</si>
  <si>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</si>
  <si>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</si>
  <si>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</si>
  <si>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</si>
  <si>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</si>
  <si>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</si>
  <si>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</si>
  <si>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</si>
  <si>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</si>
  <si>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</si>
  <si>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</si>
  <si>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</si>
  <si>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</si>
  <si>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</si>
  <si>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</si>
  <si>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</si>
  <si>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</si>
  <si>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</si>
  <si>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</si>
  <si>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</si>
  <si>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</si>
  <si>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</si>
  <si>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</si>
  <si>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</si>
  <si>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</si>
  <si>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</si>
  <si>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</si>
  <si>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</si>
  <si>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</si>
  <si>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</si>
  <si>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</si>
  <si>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</si>
  <si>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</si>
  <si>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</si>
  <si>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</si>
  <si>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</si>
  <si>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</si>
  <si>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</si>
  <si>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</si>
  <si>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</si>
  <si>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</si>
  <si>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</si>
  <si>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</si>
  <si>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</si>
  <si>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</si>
  <si>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</si>
  <si>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</si>
  <si>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</si>
  <si>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</si>
  <si>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</si>
  <si>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</si>
  <si>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</si>
  <si>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</si>
  <si>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</si>
  <si>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</si>
  <si>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</si>
  <si>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</si>
  <si>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</si>
  <si>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</si>
  <si>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</si>
  <si>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</si>
  <si>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</si>
  <si>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</si>
  <si>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</si>
  <si>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</si>
  <si>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</si>
  <si>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</si>
  <si>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</si>
  <si>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</si>
  <si>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</si>
  <si>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</si>
  <si>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</si>
  <si>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</si>
  <si>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</si>
  <si>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</si>
  <si>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</si>
  <si>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</si>
  <si>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</si>
  <si>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</si>
  <si>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</si>
  <si>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</si>
  <si>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</si>
  <si>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</si>
  <si>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</si>
  <si>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</si>
  <si>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</si>
  <si>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</si>
  <si>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</si>
  <si>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</si>
  <si>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</si>
  <si>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</si>
  <si>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</si>
  <si>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</si>
  <si>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</si>
  <si>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</si>
  <si>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</si>
  <si>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</si>
  <si>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</si>
  <si>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</si>
  <si>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</si>
  <si>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</si>
  <si>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</si>
  <si>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</si>
  <si>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</si>
  <si>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</si>
  <si>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</si>
  <si>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</si>
  <si>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</si>
  <si>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</si>
  <si>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</si>
  <si>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</si>
  <si>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</si>
  <si>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</si>
  <si>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</si>
  <si>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</si>
  <si>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</si>
  <si>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</si>
  <si>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</si>
  <si>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</si>
  <si>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</si>
  <si>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</si>
  <si>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</si>
  <si>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</si>
  <si>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</si>
  <si>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</si>
  <si>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</si>
  <si>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</si>
  <si>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</si>
  <si>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</si>
  <si>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</si>
  <si>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</si>
  <si>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</si>
  <si>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</si>
  <si>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</si>
  <si>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</si>
  <si>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</si>
  <si>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</si>
  <si>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</si>
  <si>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</si>
  <si>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</si>
  <si>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</si>
  <si>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</si>
  <si>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</si>
  <si>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</si>
  <si>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</si>
  <si>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</si>
  <si>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</si>
  <si>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</si>
  <si>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</si>
  <si>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</si>
  <si>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</si>
  <si>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</si>
  <si>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</si>
  <si>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</si>
  <si>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</si>
  <si>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</si>
  <si>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</si>
  <si>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</si>
  <si>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</si>
  <si>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</si>
  <si>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</si>
  <si>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</si>
  <si>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</si>
  <si>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</si>
  <si>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</si>
  <si>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</si>
  <si>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</si>
  <si>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</si>
  <si>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</si>
  <si>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</si>
  <si>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</si>
  <si>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</si>
  <si>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</si>
  <si>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</si>
  <si>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</si>
  <si>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</si>
  <si>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</si>
  <si>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</si>
  <si>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</si>
  <si>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</si>
  <si>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</si>
  <si>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</si>
  <si>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</si>
  <si>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</si>
  <si>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</si>
  <si>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</si>
  <si>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</si>
  <si>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</si>
  <si>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</si>
  <si>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</si>
  <si>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</si>
  <si>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</si>
  <si>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</si>
  <si>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</si>
  <si>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</si>
  <si>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</si>
  <si>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</si>
  <si>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</si>
  <si>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</si>
  <si>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</si>
  <si>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</si>
  <si>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</si>
  <si>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</si>
  <si>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</si>
  <si>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</si>
  <si>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</si>
  <si>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</si>
  <si>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</si>
  <si>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</si>
  <si>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</si>
  <si>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</si>
  <si>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</si>
  <si>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</si>
  <si>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</si>
  <si>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</si>
  <si>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</si>
  <si>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</si>
  <si>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</si>
  <si>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</si>
  <si>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</si>
  <si>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</si>
  <si>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</si>
  <si>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</si>
  <si>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</si>
  <si>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</si>
  <si>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</si>
  <si>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</si>
  <si>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</si>
  <si>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</si>
  <si>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</si>
  <si>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</si>
  <si>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</si>
  <si>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</si>
  <si>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</si>
  <si>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</si>
  <si>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</si>
  <si>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</si>
  <si>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</si>
  <si>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</si>
  <si>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</si>
  <si>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</si>
  <si>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</si>
  <si>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</si>
  <si>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</si>
  <si>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</si>
  <si>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</si>
  <si>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</si>
  <si>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</si>
  <si>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</si>
  <si>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</si>
  <si>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</si>
  <si>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</si>
  <si>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</si>
  <si>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</si>
  <si>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</si>
  <si>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</si>
  <si>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</si>
  <si>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</si>
  <si>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</si>
  <si>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</si>
  <si>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</si>
  <si>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</si>
  <si>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</si>
  <si>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</si>
  <si>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</si>
  <si>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</si>
  <si>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</si>
  <si>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</si>
  <si>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</si>
  <si>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</si>
  <si>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</si>
  <si>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</si>
  <si>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</si>
  <si>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</si>
  <si>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</si>
  <si>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</si>
  <si>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</si>
  <si>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</si>
  <si>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</si>
  <si>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</si>
  <si>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</si>
  <si>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</si>
  <si>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</si>
  <si>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</si>
  <si>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</si>
  <si>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</si>
  <si>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</si>
  <si>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</si>
  <si>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</si>
  <si>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</si>
  <si>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</si>
  <si>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</si>
  <si>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</si>
  <si>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</si>
  <si>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</si>
  <si>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</si>
  <si>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</si>
  <si>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</si>
  <si>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</si>
  <si>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</si>
  <si>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</si>
  <si>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</si>
  <si>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</si>
  <si>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</si>
  <si>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</si>
  <si>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</si>
  <si>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</si>
  <si>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</si>
  <si>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</si>
  <si>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</si>
  <si>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</si>
  <si>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</si>
  <si>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</si>
  <si>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</si>
  <si>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</si>
  <si>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</si>
  <si>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</si>
  <si>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</si>
  <si>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</si>
  <si>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</si>
  <si>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</si>
  <si>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</si>
  <si>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</si>
  <si>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</si>
  <si>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</si>
  <si>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</si>
  <si>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</si>
  <si>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</si>
  <si>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</si>
  <si>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</si>
  <si>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</si>
  <si>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</si>
  <si>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</si>
  <si>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</si>
  <si>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</si>
  <si>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</si>
  <si>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</si>
  <si>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</si>
  <si>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</si>
  <si>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</si>
  <si>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</si>
  <si>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</si>
  <si>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</si>
  <si>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</si>
  <si>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</si>
  <si>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</si>
  <si>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</si>
  <si>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</si>
  <si>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</si>
  <si>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</si>
  <si>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</si>
  <si>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</si>
  <si>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</si>
  <si>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</si>
  <si>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</si>
  <si>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</si>
  <si>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</si>
  <si>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</si>
  <si>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</si>
  <si>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</si>
  <si>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</si>
  <si>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</si>
  <si>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</si>
  <si>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</si>
  <si>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</si>
  <si>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</si>
  <si>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</si>
  <si>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</si>
  <si>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</si>
  <si>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</si>
  <si>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</si>
  <si>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</si>
  <si>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</si>
  <si>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</si>
  <si>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</si>
  <si>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</si>
  <si>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</si>
  <si>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</si>
  <si>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</si>
  <si>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</si>
  <si>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</si>
  <si>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</si>
  <si>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</si>
  <si>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</si>
  <si>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</si>
  <si>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</si>
  <si>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</si>
  <si>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</si>
  <si>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</si>
  <si>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</si>
  <si>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</si>
  <si>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</si>
  <si>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</si>
  <si>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</si>
  <si>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</si>
  <si>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</si>
  <si>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</si>
  <si>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</si>
  <si>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</si>
  <si>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</si>
  <si>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</si>
  <si>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</si>
  <si>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</si>
  <si>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</si>
  <si>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</si>
  <si>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</si>
  <si>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</si>
  <si>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</si>
  <si>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</si>
  <si>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</si>
  <si>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</si>
  <si>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</si>
  <si>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</si>
  <si>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</si>
  <si>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</si>
  <si>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</si>
  <si>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</si>
  <si>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</si>
  <si>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</si>
  <si>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</si>
  <si>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</si>
  <si>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</si>
  <si>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</si>
  <si>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</si>
  <si>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</si>
  <si>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</si>
  <si>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</si>
  <si>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</si>
  <si>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</si>
  <si>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</si>
  <si>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</si>
  <si>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</si>
  <si>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</si>
  <si>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</si>
  <si>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</si>
  <si>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</si>
  <si>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</si>
  <si>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</si>
  <si>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</si>
  <si>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</si>
  <si>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</si>
  <si>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</si>
  <si>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</si>
  <si>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</si>
  <si>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</si>
  <si>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</si>
  <si>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</si>
  <si>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</si>
  <si>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</si>
  <si>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</si>
  <si>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</si>
  <si>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</si>
  <si>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</si>
  <si>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</si>
  <si>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</si>
  <si>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</si>
  <si>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</si>
  <si>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</si>
  <si>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</si>
  <si>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</si>
  <si>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</si>
  <si>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</si>
  <si>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</si>
  <si>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</si>
  <si>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</si>
  <si>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</si>
  <si>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</si>
  <si>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</si>
  <si>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</si>
  <si>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</si>
  <si>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</si>
  <si>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</si>
  <si>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</si>
  <si>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</si>
  <si>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</si>
  <si>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</si>
  <si>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</si>
  <si>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</si>
  <si>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</si>
  <si>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</si>
  <si>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</si>
  <si>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</si>
  <si>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</si>
  <si>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</si>
  <si>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</si>
  <si>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</si>
  <si>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</si>
  <si>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</si>
  <si>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</si>
  <si>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</si>
  <si>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</si>
  <si>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</si>
  <si>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</si>
  <si>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</si>
  <si>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</si>
  <si>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</si>
  <si>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</si>
  <si>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</si>
  <si>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</si>
  <si>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</si>
  <si>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</si>
  <si>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</si>
  <si>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</si>
  <si>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</si>
  <si>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</si>
  <si>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</si>
  <si>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</si>
  <si>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</si>
  <si>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</si>
  <si>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</si>
  <si>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</si>
  <si>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</si>
  <si>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</si>
  <si>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</si>
  <si>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</si>
  <si>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</si>
  <si>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</si>
  <si>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</si>
  <si>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</si>
  <si>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</si>
  <si>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</si>
  <si>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</si>
  <si>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</si>
  <si>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</si>
  <si>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</si>
  <si>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</si>
  <si>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</si>
  <si>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</si>
  <si>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</si>
  <si>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</si>
  <si>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</si>
  <si>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</si>
  <si>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</si>
  <si>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</si>
  <si>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</si>
  <si>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</si>
  <si>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</si>
  <si>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</si>
  <si>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</si>
  <si>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</si>
  <si>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</si>
  <si>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</si>
  <si>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</si>
  <si>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</si>
  <si>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</si>
  <si>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</si>
  <si>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</si>
  <si>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</si>
  <si>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</si>
  <si>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</si>
  <si>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</si>
  <si>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</si>
  <si>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</si>
  <si>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</si>
  <si>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</si>
  <si>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</si>
  <si>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</si>
  <si>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</si>
  <si>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</si>
  <si>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</si>
  <si>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</si>
  <si>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</si>
  <si>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</si>
  <si>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</si>
  <si>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</si>
  <si>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</si>
  <si>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</si>
  <si>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</si>
  <si>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</si>
  <si>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</si>
  <si>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</si>
  <si>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</si>
  <si>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</si>
  <si>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</si>
  <si>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</si>
  <si>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</si>
  <si>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</si>
  <si>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</si>
  <si>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</si>
  <si>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</si>
  <si>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</si>
  <si>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</si>
  <si>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</si>
  <si>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</si>
  <si>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</si>
  <si>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</si>
  <si>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</si>
  <si>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</si>
  <si>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</si>
  <si>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</si>
  <si>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</si>
  <si>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</si>
  <si>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</si>
  <si>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</si>
  <si>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</si>
  <si>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</si>
  <si>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</si>
  <si>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</si>
  <si>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</si>
  <si>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</si>
  <si>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</si>
  <si>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</si>
  <si>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</si>
  <si>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</si>
  <si>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</si>
  <si>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</si>
  <si>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</si>
  <si>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</si>
  <si>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</si>
  <si>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</si>
  <si>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</si>
  <si>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</si>
  <si>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</si>
  <si>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</si>
  <si>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</si>
  <si>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</si>
  <si>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</si>
  <si>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</si>
  <si>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</si>
  <si>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</si>
  <si>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</si>
  <si>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</si>
  <si>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</si>
  <si>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</si>
  <si>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</si>
  <si>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</si>
  <si>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</si>
  <si>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</si>
  <si>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</si>
  <si>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</si>
  <si>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</si>
  <si>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</si>
  <si>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</si>
  <si>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</si>
  <si>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</si>
  <si>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</si>
  <si>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</si>
  <si>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</si>
  <si>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</si>
  <si>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</si>
  <si>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</si>
  <si>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</si>
  <si>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</si>
  <si>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</si>
  <si>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</si>
  <si>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</si>
  <si>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</si>
  <si>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</si>
  <si>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</si>
  <si>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</si>
  <si>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</si>
  <si>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</si>
  <si>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</si>
  <si>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</si>
  <si>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</si>
  <si>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</si>
  <si>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</si>
  <si>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</si>
  <si>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</si>
  <si>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</si>
  <si>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</si>
  <si>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</si>
  <si>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</si>
  <si>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</si>
  <si>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</si>
  <si>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</si>
  <si>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</si>
  <si>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</si>
  <si>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</si>
  <si>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</si>
  <si>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</si>
  <si>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</si>
  <si>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</si>
  <si>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</si>
  <si>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</si>
  <si>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</si>
  <si>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</si>
  <si>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</si>
  <si>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</si>
  <si>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</si>
  <si>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</si>
  <si>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</si>
  <si>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</si>
  <si>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</si>
  <si>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</si>
  <si>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</si>
  <si>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</si>
  <si>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</si>
  <si>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</si>
  <si>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</si>
  <si>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</si>
  <si>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</si>
  <si>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</si>
  <si>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</si>
  <si>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</si>
  <si>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</si>
  <si>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</si>
  <si>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</si>
  <si>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</si>
  <si>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</si>
  <si>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</si>
  <si>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</si>
  <si>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</si>
  <si>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</si>
  <si>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</si>
  <si>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</si>
  <si>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</si>
  <si>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</si>
  <si>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</si>
  <si>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</si>
  <si>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</si>
  <si>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</si>
  <si>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</si>
  <si>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</si>
  <si>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</si>
  <si>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</si>
  <si>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</si>
  <si>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</si>
  <si>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</si>
  <si>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</si>
  <si>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</si>
  <si>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</si>
  <si>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</si>
  <si>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</si>
  <si>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</si>
  <si>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</si>
  <si>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</si>
  <si>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</si>
  <si>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</si>
  <si>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</si>
  <si>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</si>
  <si>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</si>
  <si>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</si>
  <si>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</si>
  <si>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</si>
  <si>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</si>
  <si>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</si>
  <si>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</si>
  <si>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</si>
  <si>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</si>
  <si>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</si>
  <si>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</si>
  <si>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</si>
  <si>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</si>
  <si>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</si>
  <si>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</si>
  <si>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</si>
  <si>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</si>
  <si>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</si>
  <si>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</si>
  <si>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</si>
  <si>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</si>
  <si>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</si>
  <si>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</si>
  <si>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</si>
  <si>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</si>
  <si>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</si>
  <si>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</si>
  <si>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</si>
  <si>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</si>
  <si>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</si>
  <si>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</si>
  <si>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</si>
  <si>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</si>
  <si>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</si>
  <si>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</si>
  <si>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</si>
  <si>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</si>
  <si>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2021-8-08001442020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</si>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</sst>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3" zoomScaleNormal="73" zoomScaleSheetLayoutView="40" zoomScalePageLayoutView="40" workbookViewId="0">
      <selection activeCell="L29" sqref="L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181</v>
      </c>
      <c r="K20" s="148">
        <v>5046649186</v>
      </c>
      <c r="L20" s="149">
        <v>44193</v>
      </c>
      <c r="M20" s="149">
        <v>44561</v>
      </c>
      <c r="N20" s="132">
        <f>+(M20-L20)/30</f>
        <v>12.266666666666667</v>
      </c>
      <c r="O20" s="135"/>
      <c r="U20" s="131"/>
      <c r="V20" s="105">
        <f ca="1">NOW()</f>
        <v>44193.274181365741</v>
      </c>
      <c r="W20" s="105">
        <f ca="1">NOW()</f>
        <v>44193.274181365741</v>
      </c>
    </row>
    <row r="21" spans="1:23" ht="30" customHeight="1" outlineLevel="1" x14ac:dyDescent="0.25">
      <c r="A21" s="9"/>
      <c r="B21" s="71"/>
      <c r="C21" s="5"/>
      <c r="D21" s="5"/>
      <c r="E21" s="5"/>
      <c r="F21" s="5"/>
      <c r="G21" s="5"/>
      <c r="H21" s="70"/>
      <c r="I21" s="149" t="s">
        <v>163</v>
      </c>
      <c r="J21" s="149" t="s">
        <v>181</v>
      </c>
      <c r="K21" s="148">
        <v>5046649186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181</v>
      </c>
      <c r="K22" s="148">
        <v>5046649186</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167</v>
      </c>
      <c r="K23" s="148">
        <v>5046649186</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163</v>
      </c>
      <c r="J24" s="149" t="s">
        <v>182</v>
      </c>
      <c r="K24" s="148">
        <v>5046649186</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163</v>
      </c>
      <c r="J25" s="149" t="s">
        <v>180</v>
      </c>
      <c r="K25" s="148">
        <v>5046649186</v>
      </c>
      <c r="L25" s="149">
        <v>44193</v>
      </c>
      <c r="M25" s="149">
        <v>44561</v>
      </c>
      <c r="N25" s="133">
        <f t="shared" si="1"/>
        <v>12.266666666666667</v>
      </c>
      <c r="O25" s="136"/>
    </row>
    <row r="26" spans="1:23" ht="30" customHeight="1" outlineLevel="1" x14ac:dyDescent="0.25">
      <c r="A26" s="9"/>
      <c r="B26" s="101"/>
      <c r="C26" s="21"/>
      <c r="D26" s="21"/>
      <c r="E26" s="21"/>
      <c r="F26" s="5"/>
      <c r="G26" s="5"/>
      <c r="H26" s="70"/>
      <c r="I26" s="148" t="s">
        <v>163</v>
      </c>
      <c r="J26" s="149" t="s">
        <v>184</v>
      </c>
      <c r="K26" s="148">
        <v>5046649186</v>
      </c>
      <c r="L26" s="149">
        <v>44193</v>
      </c>
      <c r="M26" s="149">
        <v>44561</v>
      </c>
      <c r="N26" s="133">
        <f t="shared" si="1"/>
        <v>12.266666666666667</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1059796329.0599999</v>
      </c>
      <c r="F185" s="92"/>
      <c r="G185" s="93"/>
      <c r="H185" s="88"/>
      <c r="I185" s="90" t="s">
        <v>2627</v>
      </c>
      <c r="J185" s="162">
        <f>+SUM(M179:M183)</f>
        <v>0.02</v>
      </c>
      <c r="K185" s="201" t="s">
        <v>2628</v>
      </c>
      <c r="L185" s="201"/>
      <c r="M185" s="94">
        <f>+J185*(SUM(K20:K35))</f>
        <v>706530886.03999996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2020-12-28T11:35:06Z</cp:lastPrinted>
  <dcterms:created xsi:type="dcterms:W3CDTF">2020-10-14T21:57:42Z</dcterms:created>
  <dcterms:modified xsi:type="dcterms:W3CDTF">2020-12-28T11:35:35Z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