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MAGDALENA\"/>
    </mc:Choice>
  </mc:AlternateContent>
  <xr:revisionPtr revIDLastSave="0" documentId="13_ncr:1_{BCE385CC-6574-4E7E-8061-C4A15C267F3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<sst xmlns="http://schemas.openxmlformats.org/spreadsheetml/2006/main" count="3161" uniqueCount="2721">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</sst>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3" zoomScale="69" zoomScaleNormal="69"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2720</v>
      </c>
      <c r="D15" s="35"/>
      <c r="E15" s="35"/>
      <c r="F15" s="5"/>
      <c r="G15" s="32" t="s">
        <v>1168</v>
      </c>
      <c r="H15" s="103" t="s">
        <v>711</v>
      </c>
      <c r="I15" s="32" t="s">
        <v>2624</v>
      </c>
      <c r="J15" s="108"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241"/>
      <c r="I20" s="148" t="s">
        <v>711</v>
      </c>
      <c r="J20" s="149" t="s">
        <v>715</v>
      </c>
      <c r="K20" s="148">
        <v>1357548600</v>
      </c>
      <c r="L20" s="149">
        <v>44193</v>
      </c>
      <c r="M20" s="149">
        <v>44561</v>
      </c>
      <c r="N20" s="132">
        <f>+(M20-L20)/30</f>
        <v>12.266666666666667</v>
      </c>
      <c r="O20" s="135"/>
      <c r="U20" s="131"/>
      <c r="V20" s="105">
        <f ca="1">NOW()</f>
        <v>44191.471660300929</v>
      </c>
      <c r="W20" s="105">
        <f ca="1">NOW()</f>
        <v>44191.471660300929</v>
      </c>
    </row>
    <row r="21" spans="1:23" ht="30" customHeight="1" outlineLevel="1" x14ac:dyDescent="0.25">
      <c r="A21" s="9"/>
      <c r="B21" s="71"/>
      <c r="C21" s="5"/>
      <c r="D21" s="5"/>
      <c r="E21" s="5"/>
      <c r="F21" s="5"/>
      <c r="G21" s="5"/>
      <c r="H21" s="70"/>
      <c r="I21" s="149"/>
      <c r="J21" s="149"/>
      <c r="K21" s="149"/>
      <c r="L21" s="149"/>
      <c r="M21" s="149"/>
      <c r="N21" s="132">
        <f t="shared" ref="N21:N35" si="0">+(M21-L21)/30</f>
        <v>0</v>
      </c>
      <c r="O21" s="136"/>
    </row>
    <row r="22" spans="1:23" ht="30" customHeight="1" outlineLevel="1" x14ac:dyDescent="0.25">
      <c r="A22" s="9"/>
      <c r="B22" s="71"/>
      <c r="C22" s="5"/>
      <c r="D22" s="5"/>
      <c r="E22" s="5"/>
      <c r="F22" s="5"/>
      <c r="G22" s="5"/>
      <c r="H22" s="70"/>
      <c r="I22" s="149"/>
      <c r="J22" s="149"/>
      <c r="K22" s="149"/>
      <c r="L22" s="149"/>
      <c r="M22" s="149"/>
      <c r="N22" s="133">
        <f t="shared" ref="N22:N33" si="1">+(M22-L22)/30</f>
        <v>0</v>
      </c>
      <c r="O22" s="136"/>
    </row>
    <row r="23" spans="1:23" ht="30" customHeight="1" outlineLevel="1" x14ac:dyDescent="0.25">
      <c r="A23" s="9"/>
      <c r="B23" s="101"/>
      <c r="C23" s="21"/>
      <c r="D23" s="21"/>
      <c r="E23" s="21"/>
      <c r="F23" s="5"/>
      <c r="G23" s="5"/>
      <c r="H23" s="70"/>
      <c r="I23" s="149"/>
      <c r="J23" s="149"/>
      <c r="K23" s="149"/>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9"/>
      <c r="J24" s="149"/>
      <c r="K24" s="149"/>
      <c r="L24" s="149"/>
      <c r="M24" s="149"/>
      <c r="N24" s="133">
        <f t="shared" si="1"/>
        <v>0</v>
      </c>
      <c r="O24" s="136"/>
    </row>
    <row r="25" spans="1:23" ht="30" customHeight="1" outlineLevel="1" x14ac:dyDescent="0.25">
      <c r="A25" s="9"/>
      <c r="B25" s="101"/>
      <c r="C25" s="21"/>
      <c r="D25" s="21"/>
      <c r="E25" s="21"/>
      <c r="F25" s="5"/>
      <c r="G25" s="5"/>
      <c r="H25" s="70"/>
      <c r="I25" s="148"/>
      <c r="J25" s="149"/>
      <c r="K25" s="149"/>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PARA EL DESARROLLO INTEGRAL SOSTENIBLE ENERGIA VITAL</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2719</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0.01</v>
      </c>
      <c r="G179" s="161">
        <f>IF(F179&gt;0,SUM(E179+F179),"")</f>
        <v>0.03</v>
      </c>
      <c r="H179" s="5"/>
      <c r="I179" s="189" t="s">
        <v>2671</v>
      </c>
      <c r="J179" s="189"/>
      <c r="K179" s="189"/>
      <c r="L179" s="189"/>
      <c r="M179" s="168">
        <v>0.02</v>
      </c>
      <c r="O179" s="8"/>
      <c r="Q179" s="19"/>
      <c r="R179" s="155">
        <f>IF(M179&gt;0,SUM(L179+M179),"")</f>
        <v>0.02</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40726458</v>
      </c>
      <c r="F185" s="92"/>
      <c r="G185" s="93"/>
      <c r="H185" s="88"/>
      <c r="I185" s="90" t="s">
        <v>2627</v>
      </c>
      <c r="J185" s="162">
        <f>+SUM(M179:M183)</f>
        <v>0.02</v>
      </c>
      <c r="K185" s="234" t="s">
        <v>2628</v>
      </c>
      <c r="L185" s="234"/>
      <c r="M185" s="94">
        <f>+J185*(SUM(K20:K35))</f>
        <v>27150972</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2020-12-26T16:19:20Z</cp:lastPrinted>
  <dcterms:created xsi:type="dcterms:W3CDTF">2020-10-14T21:57:42Z</dcterms:created>
  <dcterms:modified xsi:type="dcterms:W3CDTF">2020-12-26T16:23:11Z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