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COMPAQ\Desktop\ICBF 2020\ICBF SINGUL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1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<sst xmlns="http://schemas.openxmlformats.org/spreadsheetml/2006/main" count="3183" uniqueCount="2709">
  <si>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</si>
  <si>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</si>
  <si>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</si>
  <si>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</si>
  <si>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</si>
  <si>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</si>
  <si>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</si>
  <si>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</si>
  <si>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</si>
  <si>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</si>
  <si>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</si>
  <si>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</si>
  <si>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</si>
  <si>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</si>
  <si>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</si>
  <si>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</si>
  <si>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</si>
  <si>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</si>
  <si>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</si>
  <si>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</si>
  <si>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</si>
  <si>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</si>
  <si>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</si>
  <si>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</si>
  <si>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</si>
  <si>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</si>
  <si>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</si>
  <si>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</si>
  <si>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</si>
  <si>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</si>
  <si>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</si>
  <si>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</si>
  <si>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</si>
  <si>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</si>
  <si>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</si>
  <si>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</si>
  <si>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</si>
  <si>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</si>
  <si>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</si>
  <si>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</si>
  <si>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</si>
  <si>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</si>
  <si>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</si>
  <si>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</si>
  <si>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</si>
  <si>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</si>
  <si>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</si>
  <si>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</si>
  <si>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</si>
  <si>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</si>
  <si>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</si>
  <si>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</si>
  <si>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</si>
  <si>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</si>
  <si>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</si>
  <si>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</si>
  <si>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</si>
  <si>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</si>
  <si>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</si>
  <si>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</si>
  <si>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</si>
  <si>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</si>
  <si>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</si>
  <si>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</si>
  <si>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</si>
  <si>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</si>
  <si>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</si>
  <si>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</si>
  <si>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</si>
  <si>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</si>
  <si>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</si>
  <si>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</si>
  <si>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</si>
  <si>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</si>
  <si>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</si>
  <si>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</si>
  <si>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</si>
  <si>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</si>
  <si>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</si>
  <si>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</si>
  <si>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</si>
  <si>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</si>
  <si>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</si>
  <si>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</si>
  <si>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</si>
  <si>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</si>
  <si>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</si>
  <si>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</si>
  <si>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</si>
  <si>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</si>
  <si>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</si>
  <si>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</si>
  <si>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</si>
  <si>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</si>
  <si>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</si>
  <si>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</si>
  <si>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</si>
  <si>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</si>
  <si>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</si>
  <si>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</si>
  <si>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</si>
  <si>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</si>
  <si>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</si>
  <si>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</si>
  <si>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</si>
  <si>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</si>
  <si>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</si>
  <si>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</si>
  <si>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</si>
  <si>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</si>
  <si>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</si>
  <si>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</si>
  <si>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</si>
  <si>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</si>
  <si>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</si>
  <si>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</si>
  <si>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</si>
  <si>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</si>
  <si>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</si>
  <si>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</si>
  <si>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</si>
  <si>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</si>
  <si>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</si>
  <si>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</si>
  <si>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</si>
  <si>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</si>
  <si>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</si>
  <si>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</si>
  <si>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</si>
  <si>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</si>
  <si>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</si>
  <si>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</si>
  <si>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</si>
  <si>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</si>
  <si>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</si>
  <si>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</si>
  <si>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</si>
  <si>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</si>
  <si>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</si>
  <si>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</si>
  <si>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</si>
  <si>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</si>
  <si>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</si>
  <si>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</si>
  <si>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</si>
  <si>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</si>
  <si>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</si>
  <si>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</si>
  <si>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</si>
  <si>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</si>
  <si>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</si>
  <si>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</si>
  <si>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</si>
  <si>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</si>
  <si>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</si>
  <si>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</si>
  <si>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</si>
  <si>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</si>
  <si>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</si>
  <si>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</si>
  <si>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</si>
  <si>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</si>
  <si>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</si>
  <si>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</si>
  <si>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</si>
  <si>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</si>
  <si>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</si>
  <si>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</si>
  <si>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</si>
  <si>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</si>
  <si>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</si>
  <si>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</si>
  <si>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</si>
  <si>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</si>
  <si>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</si>
  <si>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</si>
  <si>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</si>
  <si>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</si>
  <si>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</si>
  <si>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</si>
  <si>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</si>
  <si>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</si>
  <si>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</si>
  <si>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</si>
  <si>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</si>
  <si>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</si>
  <si>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</si>
  <si>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</si>
  <si>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</si>
  <si>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</si>
  <si>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</si>
  <si>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</si>
  <si>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</si>
  <si>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</si>
  <si>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</si>
  <si>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</si>
  <si>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</si>
  <si>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</si>
  <si>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</si>
  <si>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</si>
  <si>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</si>
  <si>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</si>
  <si>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</si>
  <si>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</si>
  <si>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</si>
  <si>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</si>
  <si>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</si>
  <si>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</si>
  <si>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</si>
  <si>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</si>
  <si>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</si>
  <si>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</si>
  <si>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</si>
  <si>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</si>
  <si>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</si>
  <si>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</si>
  <si>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</si>
  <si>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</si>
  <si>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</si>
  <si>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</si>
  <si>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</si>
  <si>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</si>
  <si>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</si>
  <si>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</si>
  <si>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</si>
  <si>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</si>
  <si>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</si>
  <si>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</si>
  <si>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</si>
  <si>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</si>
  <si>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</si>
  <si>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</si>
  <si>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</si>
  <si>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</si>
  <si>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</si>
  <si>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</si>
  <si>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</si>
  <si>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</si>
  <si>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</si>
  <si>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</si>
  <si>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</si>
  <si>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</si>
  <si>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</si>
  <si>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</si>
  <si>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</si>
  <si>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</si>
  <si>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</si>
  <si>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</si>
  <si>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</si>
  <si>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</si>
  <si>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</si>
  <si>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</si>
  <si>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</si>
  <si>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</si>
  <si>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</si>
  <si>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</si>
  <si>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</si>
  <si>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</si>
  <si>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</si>
  <si>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</si>
  <si>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</si>
  <si>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</si>
  <si>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</si>
  <si>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</si>
  <si>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</si>
  <si>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</si>
  <si>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</si>
  <si>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</si>
  <si>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</si>
  <si>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</si>
  <si>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</si>
  <si>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</si>
  <si>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</si>
  <si>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</si>
  <si>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</si>
  <si>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</si>
  <si>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</si>
  <si>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</si>
  <si>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</si>
  <si>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</si>
  <si>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</si>
  <si>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</si>
  <si>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</si>
  <si>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</si>
  <si>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</si>
  <si>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</si>
  <si>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</si>
  <si>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</si>
  <si>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</si>
  <si>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</si>
  <si>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</si>
  <si>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</si>
  <si>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</si>
  <si>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</si>
  <si>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</si>
  <si>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</si>
  <si>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</si>
  <si>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</si>
  <si>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</si>
  <si>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</si>
  <si>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</si>
  <si>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</si>
  <si>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</si>
  <si>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</si>
  <si>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</si>
  <si>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</si>
  <si>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</si>
  <si>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</si>
  <si>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</si>
  <si>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</si>
  <si>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</si>
  <si>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</si>
  <si>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</si>
  <si>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</si>
  <si>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</si>
  <si>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</si>
  <si>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</si>
  <si>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</si>
  <si>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</si>
  <si>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</si>
  <si>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</si>
  <si>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</si>
  <si>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</si>
  <si>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</si>
  <si>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</si>
  <si>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</si>
  <si>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</si>
  <si>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</si>
  <si>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</si>
  <si>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</si>
  <si>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</si>
  <si>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</si>
  <si>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</si>
  <si>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</si>
  <si>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</si>
  <si>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</si>
  <si>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</si>
  <si>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</si>
  <si>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</si>
  <si>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</si>
  <si>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</si>
  <si>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</si>
  <si>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</si>
  <si>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</si>
  <si>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</si>
  <si>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</si>
  <si>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</si>
  <si>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</si>
  <si>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</si>
  <si>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</si>
  <si>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</si>
  <si>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</si>
  <si>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</si>
  <si>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</si>
  <si>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</si>
  <si>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</si>
  <si>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</si>
  <si>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</si>
  <si>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</si>
  <si>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</si>
  <si>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</si>
  <si>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</si>
  <si>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</si>
  <si>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</si>
  <si>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</si>
  <si>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</si>
  <si>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</si>
  <si>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</si>
  <si>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</si>
  <si>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</si>
  <si>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</si>
  <si>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</si>
  <si>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</si>
  <si>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</si>
  <si>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</si>
  <si>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</si>
  <si>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</si>
  <si>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</si>
  <si>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</si>
  <si>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</si>
  <si>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</si>
  <si>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</si>
  <si>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</si>
  <si>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</si>
  <si>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</si>
  <si>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</si>
  <si>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</si>
  <si>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</si>
  <si>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</si>
  <si>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</si>
  <si>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</si>
  <si>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</si>
  <si>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</si>
  <si>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</si>
  <si>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</si>
  <si>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</si>
  <si>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</si>
  <si>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</si>
  <si>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</si>
  <si>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</si>
  <si>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</si>
  <si>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</si>
  <si>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</si>
  <si>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</si>
  <si>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</si>
  <si>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</si>
  <si>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</si>
  <si>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</si>
  <si>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</si>
  <si>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</si>
  <si>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</si>
  <si>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</si>
  <si>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</si>
  <si>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</si>
  <si>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</si>
  <si>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</si>
  <si>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</si>
  <si>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</si>
  <si>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</si>
  <si>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</si>
  <si>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</si>
  <si>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</si>
  <si>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</si>
  <si>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</si>
  <si>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</si>
  <si>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</si>
  <si>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</si>
  <si>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</si>
  <si>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</si>
  <si>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</si>
  <si>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</si>
  <si>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</si>
  <si>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</si>
  <si>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</si>
  <si>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</si>
  <si>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</si>
  <si>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</si>
  <si>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</si>
  <si>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</si>
  <si>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</si>
  <si>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</si>
  <si>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</si>
  <si>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</si>
  <si>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</si>
  <si>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</si>
  <si>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</si>
  <si>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</si>
  <si>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</si>
  <si>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</si>
  <si>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</si>
  <si>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</si>
  <si>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</si>
  <si>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</si>
  <si>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</si>
  <si>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</si>
  <si>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</si>
  <si>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</si>
  <si>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</si>
  <si>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</si>
  <si>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</si>
  <si>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</si>
  <si>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</si>
  <si>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</si>
  <si>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</si>
  <si>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</si>
  <si>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</si>
  <si>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</si>
  <si>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</si>
  <si>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</si>
  <si>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</si>
  <si>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</si>
  <si>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</si>
  <si>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</si>
  <si>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</si>
  <si>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</si>
  <si>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</si>
  <si>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</si>
  <si>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</si>
  <si>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</si>
  <si>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</si>
  <si>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</si>
  <si>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</si>
  <si>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</si>
  <si>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</si>
  <si>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</si>
  <si>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</si>
  <si>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</si>
  <si>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</si>
  <si>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</si>
  <si>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</si>
  <si>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</si>
  <si>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</si>
  <si>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</si>
  <si>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</si>
  <si>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</si>
  <si>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</si>
  <si>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</si>
  <si>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</si>
  <si>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</si>
  <si>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</si>
  <si>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</si>
  <si>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</si>
  <si>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</si>
  <si>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</si>
  <si>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</si>
  <si>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</si>
  <si>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</si>
  <si>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</si>
  <si>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</si>
  <si>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</si>
  <si>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</si>
  <si>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</si>
  <si>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</si>
  <si>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</si>
  <si>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</si>
  <si>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</si>
  <si>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</si>
  <si>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</si>
  <si>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</si>
  <si>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</si>
  <si>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</si>
  <si>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</si>
  <si>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</si>
  <si>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</si>
  <si>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</si>
  <si>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</si>
  <si>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</si>
  <si>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</si>
  <si>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</si>
  <si>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</si>
  <si>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</si>
  <si>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</si>
  <si>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</si>
  <si>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</si>
  <si>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</si>
  <si>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</si>
  <si>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</si>
  <si>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</si>
  <si>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</si>
  <si>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</si>
  <si>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</si>
  <si>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</si>
  <si>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</si>
  <si>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</si>
  <si>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</si>
  <si>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</si>
  <si>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</si>
  <si>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</si>
  <si>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</si>
  <si>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</si>
  <si>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</si>
  <si>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</si>
  <si>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</si>
  <si>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</si>
  <si>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</si>
  <si>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</si>
  <si>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</si>
  <si>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</si>
  <si>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</si>
  <si>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</si>
  <si>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</si>
  <si>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</si>
  <si>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</si>
  <si>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</si>
  <si>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</si>
  <si>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</si>
  <si>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</si>
  <si>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</si>
  <si>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</si>
  <si>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</si>
  <si>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</si>
  <si>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</si>
  <si>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</si>
  <si>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</si>
  <si>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</si>
  <si>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</si>
  <si>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</si>
  <si>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</si>
  <si>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</si>
  <si>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</si>
  <si>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</si>
  <si>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</si>
  <si>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</si>
  <si>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</si>
  <si>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</si>
  <si>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</si>
  <si>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</si>
  <si>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</si>
  <si>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</si>
  <si>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</si>
  <si>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</si>
  <si>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</si>
  <si>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</si>
  <si>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</si>
  <si>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</si>
  <si>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</si>
  <si>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</si>
  <si>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</si>
  <si>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</si>
  <si>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</si>
  <si>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</si>
  <si>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</si>
  <si>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</si>
  <si>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</si>
  <si>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</si>
  <si>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</si>
  <si>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</si>
  <si>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</si>
  <si>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</si>
  <si>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</si>
  <si>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</si>
  <si>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</si>
  <si>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</si>
  <si>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</si>
  <si>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</si>
  <si>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</si>
  <si>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</si>
  <si>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</si>
  <si>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</si>
  <si>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</si>
  <si>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</si>
  <si>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</si>
  <si>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</si>
  <si>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</si>
  <si>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</si>
  <si>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</si>
  <si>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</si>
  <si>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</si>
  <si>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</si>
  <si>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</si>
  <si>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</si>
  <si>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</si>
  <si>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</si>
  <si>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</si>
  <si>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</si>
  <si>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</si>
  <si>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</si>
  <si>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</si>
  <si>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</si>
  <si>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</si>
  <si>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</si>
  <si>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</si>
  <si>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</si>
  <si>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</si>
  <si>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</si>
  <si>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</si>
  <si>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</si>
  <si>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</si>
  <si>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</si>
  <si>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</si>
  <si>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</si>
  <si>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</si>
  <si>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</si>
  <si>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</si>
  <si>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</si>
  <si>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</si>
  <si>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</si>
  <si>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</si>
  <si>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</si>
  <si>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</si>
  <si>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</si>
  <si>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</si>
  <si>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</si>
  <si>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</si>
  <si>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</si>
  <si>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</si>
  <si>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</si>
  <si>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</si>
  <si>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</si>
  <si>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</si>
  <si>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</si>
  <si>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</si>
  <si>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</si>
  <si>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</si>
  <si>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</si>
  <si>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</si>
  <si>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</si>
  <si>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</si>
  <si>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</si>
  <si>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</si>
  <si>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</si>
  <si>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</si>
  <si>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</si>
  <si>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</si>
  <si>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</si>
  <si>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</si>
  <si>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</si>
  <si>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</si>
  <si>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</si>
  <si>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</si>
  <si>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</si>
  <si>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</si>
  <si>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</si>
  <si>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</si>
  <si>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</si>
  <si>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</si>
  <si>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</si>
  <si>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</si>
  <si>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</si>
  <si>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</si>
  <si>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</si>
  <si>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</si>
  <si>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</si>
  <si>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</si>
  <si>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</si>
  <si>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</si>
  <si>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</si>
  <si>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</si>
  <si>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</si>
  <si>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</si>
  <si>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</si>
  <si>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</si>
  <si>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</si>
  <si>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</si>
  <si>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</si>
  <si>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</si>
  <si>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</si>
  <si>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</si>
  <si>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</si>
  <si>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</si>
  <si>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</si>
  <si>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</si>
  <si>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</si>
  <si>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</si>
  <si>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</si>
  <si>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</si>
  <si>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</si>
  <si>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</si>
  <si>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</si>
  <si>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</si>
  <si>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</si>
  <si>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</si>
  <si>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</si>
  <si>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</si>
  <si>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</si>
  <si>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</si>
  <si>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</si>
  <si>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</si>
  <si>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</si>
  <si>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</si>
  <si>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</si>
  <si>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</si>
  <si>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</si>
  <si>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</si>
  <si>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</si>
  <si>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</si>
  <si>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</si>
  <si>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</si>
  <si>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</si>
  <si>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</si>
  <si>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</si>
  <si>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</si>
  <si>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</si>
  <si>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</si>
  <si>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</si>
  <si>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</si>
  <si>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</si>
  <si>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</si>
  <si>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</si>
  <si>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</si>
  <si>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</si>
  <si>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</si>
  <si>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</si>
  <si>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</si>
  <si>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</si>
  <si>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</si>
  <si>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</si>
  <si>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</si>
  <si>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</si>
  <si>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</si>
  <si>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</si>
  <si>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</si>
  <si>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</si>
  <si>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</si>
  <si>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</si>
  <si>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</si>
  <si>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</si>
  <si>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</si>
  <si>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</si>
  <si>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</si>
  <si>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</si>
  <si>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</si>
  <si>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</si>
  <si>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</si>
  <si>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</si>
  <si>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</si>
  <si>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</si>
  <si>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</si>
  <si>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</si>
  <si>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</si>
  <si>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</si>
  <si>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</si>
  <si>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</si>
  <si>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</si>
  <si>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</si>
  <si>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</si>
  <si>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</si>
  <si>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</si>
  <si>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</si>
  <si>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</si>
  <si>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</si>
  <si>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</si>
  <si>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</si>
  <si>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</si>
  <si>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</si>
  <si>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</si>
  <si>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</si>
  <si>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</si>
  <si>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</si>
  <si>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</si>
  <si>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</si>
  <si>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</si>
  <si>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</si>
  <si>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</si>
  <si>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</si>
  <si>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</si>
  <si>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</si>
  <si>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</si>
  <si>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</si>
  <si>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</si>
  <si>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</si>
  <si>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</si>
  <si>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</si>
  <si>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</si>
  <si>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</si>
  <si>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</si>
  <si>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</si>
  <si>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</si>
  <si>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</si>
  <si>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</si>
  <si>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</si>
  <si>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</si>
  <si>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</si>
  <si>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</si>
  <si>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</si>
  <si>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</si>
  <si>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</si>
  <si>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</si>
  <si>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</si>
  <si>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</si>
  <si>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</si>
  <si>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</si>
  <si>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</si>
  <si>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</si>
  <si>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</si>
  <si>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</si>
  <si>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</si>
  <si>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</si>
  <si>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</si>
  <si>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</si>
  <si>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</si>
  <si>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</si>
  <si>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</si>
  <si>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</si>
  <si>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</si>
  <si>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</si>
  <si>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</si>
  <si>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</si>
  <si>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</si>
  <si>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</si>
  <si>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</si>
  <si>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</si>
  <si>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</si>
  <si>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</si>
  <si>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</si>
  <si>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</si>
  <si>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</si>
  <si>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</si>
  <si>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</si>
  <si>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</si>
  <si>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</si>
  <si>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</si>
  <si>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</si>
  <si>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</si>
  <si>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</si>
  <si>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</si>
  <si>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</si>
  <si>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</si>
  <si>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</si>
  <si>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</si>
  <si>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</si>
  <si>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</si>
  <si>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</si>
  <si>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</si>
  <si>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</si>
  <si>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</si>
  <si>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</si>
  <si>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</si>
  <si>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</si>
  <si>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</si>
  <si>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</si>
  <si>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</si>
  <si>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</si>
  <si>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</si>
  <si>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</si>
  <si>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</si>
  <si>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</si>
  <si>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</si>
  <si>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</si>
  <si>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</si>
  <si>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</si>
  <si>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</si>
  <si>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</si>
  <si>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</si>
  <si>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</si>
  <si>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</si>
  <si>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</si>
  <si>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</si>
  <si>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</si>
  <si>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</si>
  <si>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</si>
  <si>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</si>
  <si>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</si>
  <si>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</si>
  <si>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</si>
  <si>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</si>
  <si>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</si>
  <si>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</si>
  <si>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</si>
  <si>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</si>
  <si>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</si>
  <si>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</si>
  <si>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</si>
  <si>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</si>
  <si>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</si>
  <si>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</si>
  <si>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</si>
  <si>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</si>
  <si>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</si>
  <si>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</si>
  <si>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</si>
  <si>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</si>
  <si>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</si>
  <si>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</si>
  <si>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</si>
  <si>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</si>
  <si>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</si>
  <si>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</si>
  <si>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</si>
  <si>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</si>
  <si>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</si>
  <si>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</si>
  <si>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</si>
  <si>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</si>
  <si>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</si>
  <si>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</si>
  <si>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</si>
  <si>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</si>
  <si>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</si>
  <si>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</si>
  <si>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</si>
  <si>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</si>
  <si>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</si>
  <si>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</si>
  <si>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</si>
  <si>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</si>
  <si>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</si>
  <si>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</si>
  <si>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</si>
  <si>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</si>
  <si>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</si>
  <si>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</si>
  <si>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</si>
  <si>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</si>
  <si>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</si>
  <si>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</si>
  <si>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</si>
  <si>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</si>
  <si>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</si>
  <si>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</si>
  <si>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</si>
  <si>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</si>
  <si>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</si>
  <si>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</si>
  <si>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</si>
  <si>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</si>
  <si>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</si>
  <si>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</si>
  <si>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</si>
  <si>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</si>
  <si>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</si>
  <si>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</si>
  <si>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</si>
  <si>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</si>
  <si>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</si>
  <si>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</si>
  <si>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</si>
  <si>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</si>
  <si>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</si>
  <si>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</si>
  <si>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</si>
  <si>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</si>
  <si>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</si>
  <si>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</si>
  <si>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</si>
  <si>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</si>
  <si>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</si>
  <si>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</si>
  <si>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</si>
  <si>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</si>
  <si>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</si>
  <si>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</si>
  <si>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</si>
  <si>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</si>
  <si>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</si>
  <si>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</si>
  <si>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</si>
  <si>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</si>
  <si>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</si>
  <si>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</si>
  <si>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</si>
  <si>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</si>
  <si>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</si>
  <si>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</si>
  <si>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</si>
  <si>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</si>
  <si>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</si>
  <si>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</si>
  <si>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</si>
  <si>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</si>
  <si>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</si>
  <si>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</si>
  <si>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</si>
  <si>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</si>
  <si>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</si>
  <si>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</si>
  <si>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</si>
  <si>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</si>
  <si>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</si>
  <si>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</si>
  <si>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</si>
  <si>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</si>
  <si>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</si>
  <si>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</si>
  <si>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</si>
  <si>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</si>
  <si>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</si>
  <si>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</si>
  <si>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</si>
  <si>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</si>
  <si>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</si>
  <si>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</si>
  <si>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</si>
  <si>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</si>
  <si>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</si>
  <si>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</si>
  <si>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</si>
  <si>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</si>
  <si>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</si>
  <si>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</si>
  <si>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</si>
  <si>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</si>
  <si>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</si>
  <si>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</si>
  <si>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</si>
  <si>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</si>
  <si>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</si>
  <si>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</si>
  <si>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</si>
  <si>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</si>
  <si>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</si>
  <si>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</si>
  <si>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</si>
  <si>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</si>
  <si>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</si>
  <si>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</si>
  <si>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</si>
  <si>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</si>
  <si>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</si>
  <si>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</si>
  <si>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</si>
  <si>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</si>
  <si>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</si>
  <si>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</si>
  <si>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</si>
  <si>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</si>
  <si>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</si>
  <si>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</si>
  <si>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</si>
  <si>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</si>
  <si>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</si>
  <si>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</si>
  <si>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</si>
  <si>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</si>
  <si>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</si>
  <si>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</si>
  <si>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</si>
  <si>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</si>
  <si>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</si>
  <si>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</si>
  <si>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</si>
  <si>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</si>
  <si>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</si>
  <si>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</si>
  <si>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</si>
  <si>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</si>
  <si>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</si>
  <si>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</si>
  <si>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</si>
  <si>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</si>
  <si>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</si>
  <si>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</si>
  <si>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</si>
  <si>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</si>
  <si>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</si>
  <si>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</si>
  <si>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</si>
  <si>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</si>
  <si>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</si>
  <si>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</si>
  <si>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</si>
  <si>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</si>
  <si>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</si>
  <si>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</si>
  <si>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</si>
  <si>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</si>
  <si>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</si>
  <si>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</si>
  <si>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</si>
  <si>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</si>
  <si>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</si>
  <si>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</si>
  <si>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</si>
  <si>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</si>
  <si>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</si>
  <si>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</si>
  <si>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</si>
  <si>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</si>
  <si>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</si>
  <si>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</si>
  <si>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</si>
  <si>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</si>
  <si>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</si>
  <si>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</si>
  <si>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</si>
  <si>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</si>
  <si>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</si>
  <si>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</si>
  <si>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</si>
  <si>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</si>
  <si>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</si>
  <si>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</si>
  <si>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</si>
  <si>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</si>
  <si>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</si>
  <si>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</si>
  <si>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</si>
  <si>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</si>
  <si>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</si>
  <si>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</si>
  <si>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</si>
  <si>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</si>
  <si>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</si>
  <si>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</si>
  <si>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</si>
  <si>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</si>
  <si>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</si>
  <si>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</si>
  <si>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</si>
  <si>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</si>
  <si>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</si>
  <si>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</si>
  <si>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</si>
  <si>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</si>
  <si>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</si>
  <si>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</si>
  <si>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</si>
  <si>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</si>
  <si>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</si>
  <si>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</si>
  <si>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</si>
  <si>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</si>
  <si>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</si>
  <si>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</si>
  <si>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</si>
  <si>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</si>
  <si>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</si>
  <si>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</si>
  <si>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</si>
  <si>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</si>
  <si>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</si>
  <si>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</si>
  <si>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</si>
  <si>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</si>
  <si>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</si>
  <si>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</si>
  <si>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</si>
  <si>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</si>
  <si>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</si>
  <si>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</si>
  <si>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</si>
  <si>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</si>
  <si>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</si>
  <si>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</si>
  <si>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</si>
  <si>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</si>
  <si>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</si>
  <si>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</si>
  <si>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</si>
  <si>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</si>
  <si>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</si>
  <si>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</si>
  <si>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</si>
  <si>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</si>
  <si>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</si>
  <si>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</si>
  <si>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</si>
  <si>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</si>
  <si>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</si>
  <si>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</si>
  <si>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</si>
  <si>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</si>
  <si>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</si>
  <si>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</si>
  <si>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</si>
  <si>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</si>
  <si>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</si>
  <si>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</si>
  <si>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</si>
  <si>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</si>
  <si>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</si>
  <si>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</si>
  <si>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</si>
  <si>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</si>
  <si>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</si>
  <si>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</si>
  <si>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</si>
  <si>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</si>
  <si>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</si>
  <si>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</si>
  <si>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</si>
  <si>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</si>
  <si>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</si>
  <si>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</si>
  <si>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</si>
  <si>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</si>
  <si>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</si>
  <si>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</si>
  <si>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</si>
  <si>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</si>
  <si>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</si>
  <si>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</si>
  <si>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</si>
  <si>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</si>
  <si>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</si>
  <si>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</si>
  <si>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</si>
  <si>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</si>
  <si>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</si>
  <si>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</si>
  <si>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</si>
  <si>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</si>
  <si>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</si>
  <si>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</si>
  <si>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</si>
  <si>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</si>
  <si>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</si>
  <si>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</si>
  <si>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</si>
  <si>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</si>
  <si>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</si>
  <si>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</si>
  <si>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</si>
  <si>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</si>
  <si>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</si>
  <si>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</si>
  <si>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</si>
  <si>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</si>
  <si>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</si>
  <si>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</si>
  <si>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</si>
  <si>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</si>
  <si>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</si>
  <si>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</si>
  <si>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</si>
  <si>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</si>
  <si>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</si>
  <si>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</si>
  <si>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</si>
  <si>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</si>
  <si>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</si>
  <si>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</si>
  <si>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</si>
  <si>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</si>
  <si>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</si>
  <si>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</si>
  <si>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</si>
  <si>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</si>
  <si>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</si>
  <si>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</si>
  <si>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</si>
  <si>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</si>
  <si>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</si>
  <si>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</si>
  <si>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</si>
  <si>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</si>
  <si>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</si>
  <si>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</si>
  <si>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</si>
  <si>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</si>
  <si>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</si>
  <si>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</si>
  <si>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</si>
  <si>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</si>
  <si>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</si>
  <si>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</si>
  <si>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</si>
  <si>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</si>
  <si>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</si>
  <si>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</si>
  <si>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</si>
  <si>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</si>
  <si>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</si>
  <si>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</si>
  <si>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</si>
  <si>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</si>
  <si>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</si>
  <si>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</si>
  <si>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</si>
  <si>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</si>
  <si>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</si>
  <si>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</si>
  <si>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</si>
  <si>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</si>
  <si>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</si>
  <si>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</si>
  <si>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</si>
  <si>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</si>
  <si>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</si>
  <si>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</si>
  <si>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</si>
  <si>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</si>
  <si>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</si>
  <si>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</si>
  <si>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</si>
  <si>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</si>
  <si>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</si>
  <si>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</si>
  <si>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</si>
  <si>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</si>
  <si>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</si>
  <si>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</si>
  <si>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</si>
  <si>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</si>
  <si>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</si>
  <si>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</si>
  <si>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</si>
  <si>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</si>
  <si>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</si>
  <si>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</si>
  <si>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</si>
  <si>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</si>
  <si>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</si>
  <si>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</si>
  <si>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</si>
  <si>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</si>
  <si>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</si>
  <si>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</si>
  <si>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</si>
  <si>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</si>
  <si>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</si>
  <si>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</si>
  <si>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</si>
  <si>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</si>
  <si>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</si>
  <si>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</si>
  <si>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</si>
  <si>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</si>
  <si>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</si>
  <si>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</si>
  <si>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</si>
  <si>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</si>
  <si>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</si>
  <si>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</si>
  <si>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</si>
  <si>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</si>
  <si>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</si>
  <si>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</si>
  <si>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</si>
  <si>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</si>
  <si>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</si>
  <si>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</si>
  <si>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</si>
  <si>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</si>
  <si>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</si>
  <si>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</si>
  <si>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</si>
  <si>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</si>
  <si>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</si>
  <si>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</si>
  <si>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</si>
  <si>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</si>
  <si>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</si>
  <si>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</si>
  <si>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</si>
  <si>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</si>
  <si>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</si>
  <si>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</si>
  <si>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</si>
  <si>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</si>
  <si>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</si>
  <si>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</si>
  <si>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</si>
  <si>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</si>
  <si>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</si>
  <si>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</si>
  <si>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</si>
  <si>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</si>
  <si>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</si>
  <si>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</si>
  <si>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</si>
  <si>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</si>
  <si>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</si>
  <si>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</si>
  <si>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</si>
  <si>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</si>
  <si>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</si>
  <si>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</si>
  <si>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</si>
  <si>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</si>
  <si>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</si>
  <si>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</si>
  <si>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</si>
  <si>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</si>
  <si>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</si>
  <si>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</si>
  <si>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</si>
  <si>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</si>
  <si>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</si>
  <si>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</si>
  <si>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</si>
  <si>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</si>
  <si>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</si>
  <si>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</si>
  <si>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</si>
  <si>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</si>
  <si>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</si>
  <si>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</si>
  <si>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</si>
  <si>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</si>
  <si>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</si>
  <si>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</si>
  <si>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</si>
  <si>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</si>
  <si>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</si>
  <si>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</si>
  <si>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</si>
  <si>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</si>
  <si>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</si>
  <si>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</si>
  <si>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</si>
  <si>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</si>
  <si>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</si>
  <si>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</si>
  <si>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</si>
  <si>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</si>
  <si>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</si>
  <si>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</si>
  <si>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</si>
  <si>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</si>
  <si>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</si>
  <si>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</si>
  <si>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</si>
  <si>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</si>
  <si>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</si>
  <si>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</si>
  <si>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</si>
  <si>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</si>
  <si>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</si>
  <si>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</si>
  <si>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</si>
  <si>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</si>
  <si>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</si>
  <si>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</si>
  <si>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</si>
  <si>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</si>
  <si>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</si>
  <si>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</si>
  <si>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</si>
  <si>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</si>
  <si>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</si>
  <si>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</si>
  <si>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</si>
  <si>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</si>
  <si>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</si>
  <si>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</si>
  <si>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</si>
  <si>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</si>
  <si>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</si>
  <si>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</si>
  <si>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</si>
  <si>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</si>
  <si>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</si>
  <si>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</si>
  <si>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</si>
  <si>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</si>
  <si>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</si>
  <si>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</si>
  <si>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</si>
  <si>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</si>
  <si>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</si>
  <si>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</si>
  <si>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</si>
  <si>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</si>
  <si>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</si>
  <si>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</si>
  <si>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</si>
  <si>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</si>
  <si>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</si>
  <si>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</si>
  <si>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</si>
  <si>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</si>
  <si>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</si>
  <si>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</si>
  <si>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</si>
  <si>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</si>
  <si>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</si>
  <si>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</si>
  <si>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</si>
  <si>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</si>
  <si>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</si>
  <si>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</si>
  <si>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</si>
  <si>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</si>
  <si>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</si>
  <si>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</si>
  <si>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</si>
  <si>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</si>
  <si>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</si>
  <si>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</si>
  <si>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</si>
  <si>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</si>
  <si>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</si>
  <si>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</si>
  <si>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</si>
  <si>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</si>
  <si>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</si>
  <si>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</si>
  <si>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</si>
  <si>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</si>
  <si>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</si>
  <si>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</si>
  <si>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</si>
  <si>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</si>
  <si>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</si>
  <si>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</si>
  <si>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</si>
  <si>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</si>
  <si>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</si>
  <si>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</si>
  <si>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</si>
  <si>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</si>
  <si>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</si>
  <si>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</si>
  <si>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</si>
  <si>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</si>
  <si>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</si>
  <si>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</si>
  <si>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</si>
  <si>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</si>
  <si>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</si>
  <si>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</si>
  <si>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</si>
  <si>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</si>
  <si>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</si>
  <si>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</si>
  <si>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</si>
  <si>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</si>
  <si>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</si>
  <si>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</si>
  <si>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</si>
  <si>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</si>
  <si>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</si>
  <si>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</si>
  <si>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</si>
  <si>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</si>
  <si>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</si>
  <si>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</si>
  <si>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</si>
  <si>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</si>
  <si>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</si>
  <si>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</si>
  <si>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</si>
  <si>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</si>
  <si>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</si>
  <si>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</si>
  <si>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</si>
  <si>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</si>
  <si>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</si>
  <si>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</si>
  <si>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</si>
  <si>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</si>
  <si>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</si>
  <si>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</si>
  <si>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</si>
  <si>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</si>
  <si>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</si>
  <si>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</si>
  <si>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</si>
  <si>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</si>
  <si>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</si>
  <si>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</si>
  <si>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</si>
  <si>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</si>
  <si>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</si>
  <si>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</si>
  <si>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</si>
  <si>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</si>
  <si>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</si>
  <si>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</si>
  <si>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</si>
  <si>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</si>
  <si>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</si>
  <si>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</si>
  <si>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</si>
  <si>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</si>
  <si>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</si>
  <si>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</si>
  <si>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</si>
  <si>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</si>
  <si>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</si>
  <si>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</si>
  <si>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</si>
  <si>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</si>
  <si>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</si>
  <si>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</si>
  <si>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</si>
  <si>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</si>
  <si>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</si>
  <si>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</si>
  <si>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</si>
  <si>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</si>
  <si>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</si>
  <si>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</si>
  <si>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</si>
  <si>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</si>
  <si>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</si>
  <si>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</si>
  <si>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</si>
  <si>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</si>
  <si>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</si>
  <si>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</si>
  <si>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</si>
  <si>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</si>
  <si>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</si>
  <si>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</si>
  <si>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</si>
  <si>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</si>
  <si>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</si>
  <si>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</si>
  <si>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</si>
  <si>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</si>
  <si>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</si>
  <si>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</si>
  <si>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</si>
  <si>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</si>
  <si>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</si>
  <si>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</si>
  <si>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</si>
  <si>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</si>
  <si>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</si>
  <si>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</si>
  <si>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</si>
  <si>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</si>
  <si>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</si>
  <si>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</si>
  <si>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</si>
  <si>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</si>
  <si>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</si>
  <si>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</si>
  <si>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</si>
  <si>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</si>
  <si>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</si>
  <si>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</si>
  <si>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</si>
  <si>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</si>
  <si>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</si>
  <si>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</si>
  <si>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</si>
  <si>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</si>
  <si>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</si>
  <si>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</si>
  <si>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</si>
  <si>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</si>
  <si>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</si>
  <si>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</si>
  <si>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</si>
  <si>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</si>
  <si>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</si>
  <si>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</si>
  <si>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</si>
  <si>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</si>
  <si>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</si>
  <si>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</si>
  <si>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</si>
  <si>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</si>
  <si>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</si>
  <si>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</si>
  <si>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</si>
  <si>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</si>
  <si>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</si>
  <si>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</si>
  <si>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</si>
  <si>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</si>
  <si>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</si>
  <si>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</si>
  <si>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</si>
  <si>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</si>
  <si>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</si>
  <si>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</si>
  <si>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</si>
  <si>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</si>
  <si>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</si>
  <si>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</si>
  <si>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</si>
  <si>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</si>
  <si>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</si>
  <si>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</si>
  <si>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</si>
  <si>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</si>
  <si>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</si>
  <si>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</si>
  <si>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</si>
  <si>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</si>
  <si>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</si>
  <si>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</si>
  <si>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</si>
  <si>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</si>
  <si>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</si>
  <si>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</si>
  <si>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</si>
  <si>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</si>
  <si>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</si>
  <si>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</si>
  <si>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</si>
  <si>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</si>
  <si>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</si>
  <si>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</si>
  <si>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</si>
  <si>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</si>
  <si>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</si>
  <si>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</si>
  <si>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</si>
  <si>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</si>
  <si>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</si>
  <si>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</si>
  <si>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</si>
  <si>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</si>
  <si>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</si>
  <si>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</si>
  <si>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</si>
  <si>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</si>
  <si>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</si>
  <si>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</si>
  <si>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</si>
  <si>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</si>
  <si>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</si>
  <si>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</si>
  <si>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</si>
  <si>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</si>
  <si>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</si>
  <si>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</si>
  <si>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</si>
  <si>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</si>
  <si>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</si>
  <si>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</si>
  <si>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</si>
  <si>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</si>
  <si>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</si>
  <si>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</si>
  <si>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</si>
  <si>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</si>
  <si>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</si>
  <si>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</si>
  <si>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</si>
  <si>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</si>
  <si>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</si>
  <si>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</si>
  <si>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</si>
  <si>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</si>
  <si>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</si>
  <si>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</si>
  <si>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</si>
  <si>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</si>
  <si>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</si>
  <si>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</si>
  <si>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</si>
  <si>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</si>
  <si>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</si>
  <si>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</si>
  <si>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</si>
  <si>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</si>
  <si>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</si>
  <si>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</si>
  <si>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</si>
  <si>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</si>
  <si>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</si>
  <si>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</si>
  <si>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</si>
  <si>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</si>
  <si>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</si>
  <si>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</si>
  <si>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</si>
  <si>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</si>
  <si>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</si>
  <si>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</si>
  <si>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</si>
  <si>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</si>
  <si>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</si>
  <si>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</si>
  <si>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</si>
  <si>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</si>
  <si>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</si>
  <si>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</si>
  <si>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</si>
  <si>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</si>
  <si>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</si>
  <si>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</si>
  <si>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</si>
  <si>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</si>
  <si>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</si>
  <si>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</si>
  <si>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</si>
  <si>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</si>
  <si>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</si>
  <si>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</si>
  <si>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</si>
  <si>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</si>
  <si>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</si>
  <si>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</si>
  <si>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</si>
  <si>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</si>
  <si>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</si>
  <si>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</si>
  <si>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</si>
  <si>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</si>
  <si>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</si>
  <si>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</si>
  <si>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</si>
  <si>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</si>
  <si>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</si>
  <si>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</si>
  <si>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</si>
  <si>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</si>
  <si>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</si>
  <si>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</si>
  <si>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</si>
  <si>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</si>
  <si>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</si>
  <si>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</si>
  <si>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</si>
  <si>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</si>
  <si>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</si>
  <si>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</si>
  <si>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</si>
  <si>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</si>
  <si>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</si>
  <si>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</si>
  <si>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</si>
  <si>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</si>
  <si>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</si>
  <si>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</si>
  <si>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</si>
  <si>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</si>
  <si>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</si>
  <si>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</si>
  <si>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</si>
  <si>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</si>
  <si>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</si>
  <si>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</si>
  <si>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</si>
  <si>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</si>
  <si>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</si>
  <si>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</si>
  <si>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</si>
  <si>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</si>
  <si>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</si>
  <si>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</si>
  <si>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</si>
  <si>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</si>
  <si>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</si>
  <si>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</si>
  <si>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</si>
  <si>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</si>
  <si>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</si>
  <si>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</si>
  <si>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</si>
  <si>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</si>
  <si>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</si>
  <si>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</si>
  <si>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</si>
  <si>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</si>
  <si>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</si>
  <si>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</si>
  <si>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</si>
  <si>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</si>
  <si>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</si>
  <si>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</si>
  <si>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</si>
  <si>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</si>
  <si>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</si>
  <si>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</si>
  <si>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</si>
  <si>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</si>
  <si>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</si>
  <si>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</si>
  <si>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</si>
  <si>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</si>
  <si>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</si>
  <si>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</si>
  <si>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</si>
  <si>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</si>
  <si>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</si>
  <si>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</si>
  <si>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</si>
  <si>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</si>
  <si>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</si>
  <si>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</si>
  <si>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</si>
  <si>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</si>
  <si>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</si>
  <si>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</si>
  <si>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</si>
  <si>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</si>
  <si>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</si>
  <si>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</si>
  <si>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</si>
  <si>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</si>
  <si>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</si>
  <si>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</si>
  <si>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</si>
  <si>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</si>
  <si>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</si>
  <si>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</si>
  <si>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</si>
  <si>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</si>
  <si>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</si>
  <si>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</si>
  <si>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</si>
  <si>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</si>
  <si>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</si>
  <si>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</si>
  <si>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</si>
  <si>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</si>
  <si>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</si>
  <si>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</si>
  <si>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</si>
  <si>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</si>
  <si>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</si>
  <si>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</si>
  <si>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</si>
  <si>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</si>
  <si>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</si>
  <si>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</si>
  <si>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</si>
  <si>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</si>
  <si>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</si>
  <si>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</si>
  <si>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</si>
  <si>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</si>
  <si>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</si>
  <si>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</si>
  <si>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</si>
  <si>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</si>
  <si>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</si>
  <si>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</si>
  <si>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</si>
  <si>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</si>
  <si>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</si>
  <si>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</si>
  <si>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</si>
  <si>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</si>
  <si>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</si>
  <si>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</si>
  <si>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</si>
  <si>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</si>
  <si>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</si>
  <si>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</si>
  <si>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</si>
  <si>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</si>
  <si>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</si>
  <si>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</si>
  <si>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</si>
  <si>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</si>
  <si>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</si>
  <si>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</si>
  <si>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</si>
  <si>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</si>
  <si>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</si>
  <si>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</si>
  <si>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</si>
  <si>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</si>
  <si>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</si>
  <si>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</si>
  <si>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</si>
  <si>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</si>
  <si>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</si>
  <si>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</si>
  <si>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</si>
  <si>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</si>
  <si>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</si>
  <si>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</si>
  <si>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</si>
  <si>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</si>
  <si>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</si>
  <si>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</si>
  <si>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</si>
  <si>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</si>
  <si>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</si>
  <si>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</si>
  <si>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</si>
  <si>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</si>
  <si>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</si>
  <si>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</si>
  <si>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</si>
  <si>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</si>
  <si>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</si>
  <si>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</si>
  <si>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</si>
  <si>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</si>
  <si>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</si>
  <si>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</si>
  <si>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</si>
  <si>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</si>
  <si>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</si>
  <si>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</si>
  <si>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</si>
  <si>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</si>
  <si>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</si>
  <si>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</si>
  <si>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</si>
  <si>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</si>
  <si>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</si>
  <si>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</si>
  <si>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</si>
  <si>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</si>
  <si>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</si>
  <si>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</si>
  <si>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</si>
  <si>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</si>
  <si>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</si>
  <si>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</si>
  <si>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</si>
  <si>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</si>
  <si>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</si>
  <si>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</si>
  <si>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</si>
  <si>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</si>
  <si>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</si>
  <si>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</si>
  <si>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</si>
  <si>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</si>
  <si>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</si>
  <si>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</si>
  <si>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</si>
  <si>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</si>
  <si>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</si>
  <si>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</si>
  <si>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</si>
  <si>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</si>
  <si>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</si>
  <si>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</si>
  <si>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</si>
  <si>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</si>
  <si>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</si>
  <si>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</si>
  <si>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</si>
  <si>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</si>
  <si>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</si>
  <si>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</si>
  <si>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</si>
  <si>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</si>
  <si>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</si>
  <si>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</si>
  <si>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</si>
  <si>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</si>
  <si>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</si>
  <si>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</si>
  <si>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</si>
  <si>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</si>
  <si>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</si>
  <si>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</si>
  <si>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</si>
  <si>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</si>
  <si>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</si>
  <si>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</si>
  <si>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</si>
  <si>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</si>
  <si>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</si>
  <si>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</si>
  <si>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</si>
  <si>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</si>
  <si>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</si>
  <si>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</si>
  <si>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</si>
  <si>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</si>
  <si>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</si>
  <si>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</si>
  <si>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</si>
  <si>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</si>
  <si>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</si>
  <si>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</si>
  <si>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</si>
  <si>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</si>
  <si>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</si>
  <si>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</si>
  <si>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</si>
  <si>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</si>
  <si>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</si>
  <si>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</si>
  <si>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</si>
  <si>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</si>
  <si>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</si>
  <si>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</si>
  <si>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</si>
  <si>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</si>
  <si>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</si>
  <si>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</si>
  <si>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</si>
  <si>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</si>
  <si>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</si>
  <si>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</si>
  <si>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</si>
  <si>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</si>
  <si>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</si>
  <si>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</si>
  <si>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</si>
  <si>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</si>
  <si>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</si>
  <si>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</si>
  <si>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</si>
  <si>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</si>
  <si>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</si>
  <si>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</si>
  <si>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</si>
  <si>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</si>
  <si>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</si>
  <si>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</si>
  <si>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</si>
  <si>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</si>
  <si>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</si>
  <si>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</si>
  <si>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</si>
  <si>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</si>
  <si>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</si>
  <si>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</si>
  <si>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</si>
  <si>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</si>
  <si>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</si>
  <si>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</si>
  <si>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</si>
  <si>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</si>
  <si>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</si>
  <si>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</si>
  <si>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</si>
  <si>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</si>
  <si>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</si>
  <si>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</si>
  <si>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</si>
  <si>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</si>
  <si>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</si>
  <si>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</si>
  <si>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</si>
  <si>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</si>
  <si>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</si>
  <si>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</si>
  <si>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</si>
  <si>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</si>
  <si>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</si>
  <si>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</si>
  <si>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</si>
  <si>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</si>
  <si>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</si>
  <si>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</si>
  <si>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</si>
  <si>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</si>
  <si>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</si>
  <si>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</si>
  <si>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</si>
  <si>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</si>
  <si>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</si>
  <si>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</si>
  <si>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</si>
  <si>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</si>
  <si>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</si>
  <si>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</si>
  <si>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</si>
  <si>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</si>
  <si>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</si>
  <si>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</si>
  <si>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</si>
  <si>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</si>
  <si>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</si>
  <si>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</si>
  <si>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</si>
  <si>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</si>
  <si>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</si>
  <si>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</si>
  <si>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</si>
  <si>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</si>
  <si>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</si>
  <si>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</si>
  <si>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</si>
  <si>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</si>
  <si>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</si>
  <si>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</si>
  <si>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</si>
  <si>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</si>
  <si>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</si>
  <si>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</si>
  <si>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</si>
  <si>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</si>
  <si>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</si>
  <si>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</si>
  <si>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</si>
  <si>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</si>
  <si>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</si>
  <si>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</si>
  <si>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</si>
  <si>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</si>
  <si>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</si>
  <si>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</si>
  <si>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</si>
  <si>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</si>
  <si>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</si>
  <si>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</si>
  <si>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</si>
  <si>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</si>
  <si>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</si>
  <si>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</si>
  <si>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</si>
  <si>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</si>
  <si>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</si>
  <si>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</si>
  <si>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</si>
  <si>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</si>
  <si>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</si>
  <si>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</si>
  <si>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</si>
  <si>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</si>
  <si>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</si>
  <si>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</si>
  <si>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</si>
  <si>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</si>
  <si>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</si>
  <si>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</si>
  <si>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</si>
  <si>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</si>
  <si>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</si>
  <si>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</si>
  <si>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</si>
  <si>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</si>
  <si>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</si>
  <si>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</si>
  <si>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</si>
  <si>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</si>
  <si>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</si>
  <si>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</si>
  <si>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</si>
  <si>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</si>
  <si>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</si>
  <si>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</si>
  <si>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</si>
  <si>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</si>
  <si>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</si>
  <si>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</si>
  <si>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</si>
  <si>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</si>
  <si>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</si>
  <si>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</si>
  <si>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</si>
  <si>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</si>
  <si>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</si>
  <si>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</si>
  <si>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</si>
  <si>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</si>
  <si>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</si>
  <si>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</si>
  <si>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</si>
  <si>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</si>
  <si>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</si>
  <si>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</si>
  <si>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</si>
  <si>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</si>
  <si>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</si>
  <si>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</si>
  <si>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</si>
  <si>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</si>
  <si>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</si>
  <si>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</si>
  <si>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</si>
  <si>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</si>
  <si>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</si>
  <si>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</si>
  <si>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</si>
  <si>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</si>
  <si>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</si>
  <si>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</si>
  <si>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</si>
  <si>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</si>
  <si>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</si>
  <si>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</si>
  <si>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</si>
  <si>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</si>
  <si>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</si>
  <si>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</si>
  <si>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</si>
  <si>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</si>
  <si>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</si>
  <si>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</si>
  <si>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</si>
  <si>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</si>
  <si>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</si>
  <si>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</si>
  <si>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</si>
  <si>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</si>
  <si>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</si>
  <si>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</si>
  <si>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</si>
  <si>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</si>
  <si>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</si>
  <si>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</si>
  <si>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</si>
  <si>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</si>
  <si>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</si>
  <si>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</si>
  <si>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</si>
  <si>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</si>
  <si>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</si>
  <si>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</si>
  <si>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</si>
  <si>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</si>
  <si>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</si>
  <si>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</si>
  <si>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</si>
  <si>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</si>
  <si>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</si>
  <si>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</si>
  <si>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</si>
  <si>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</si>
  <si>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</si>
  <si>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</si>
  <si>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</si>
  <si>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</si>
  <si>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</si>
  <si>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</si>
  <si>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</si>
  <si>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</si>
  <si>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</si>
  <si>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</si>
  <si>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</si>
  <si>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</si>
  <si>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</si>
  <si>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</si>
  <si>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</si>
  <si>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</si>
  <si>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</si>
  <si>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</si>
  <si>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</si>
  <si>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</si>
  <si>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</si>
  <si>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</si>
  <si>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</si>
  <si>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</si>
  <si>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</si>
  <si>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</si>
  <si>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</si>
  <si>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</si>
  <si>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</si>
  <si>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</si>
  <si>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</si>
  <si>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</si>
  <si>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</si>
  <si>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</si>
  <si>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</si>
  <si>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</si>
  <si>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</si>
  <si>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</si>
  <si>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</si>
  <si>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</si>
  <si>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</si>
  <si>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</si>
  <si>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</si>
  <si>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</si>
  <si>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</si>
  <si>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</si>
  <si>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</si>
  <si>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</si>
  <si>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</si>
  <si>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</si>
  <si>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</si>
  <si>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</si>
  <si>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</si>
  <si>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</si>
  <si>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</si>
  <si>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</si>
  <si>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</si>
  <si>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</si>
  <si>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</si>
  <si>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</si>
  <si>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</si>
  <si>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</si>
  <si>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</si>
  <si>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</si>
  <si>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</si>
  <si>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</si>
  <si>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</si>
  <si>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</si>
  <si>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</si>
  <si>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</si>
  <si>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</si>
  <si>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</si>
  <si>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</si>
  <si>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</si>
  <si>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</si>
  <si>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</si>
  <si>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</si>
  <si>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</si>
  <si>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</si>
  <si>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</si>
  <si>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</si>
  <si>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</si>
  <si>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</si>
  <si>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</si>
  <si>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</si>
  <si>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</si>
  <si>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</si>
  <si>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</si>
  <si>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</si>
  <si>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</si>
  <si>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</si>
  <si>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</si>
  <si>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</si>
  <si>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</si>
  <si>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</si>
  <si>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</si>
  <si>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</si>
  <si>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</si>
  <si>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</si>
  <si>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</si>
  <si>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</si>
  <si>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</si>
  <si>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</si>
  <si>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</si>
  <si>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</si>
  <si>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</si>
  <si>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</si>
  <si>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</si>
  <si>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</si>
  <si>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</si>
  <si>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</si>
  <si>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</si>
  <si>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</si>
  <si>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</si>
  <si>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</si>
  <si>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</si>
  <si>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</si>
  <si>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</si>
  <si>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</si>
  <si>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</si>
  <si>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</si>
  <si>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</si>
  <si>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</si>
  <si>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</si>
  <si>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</si>
  <si>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</si>
  <si>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</si>
  <si>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</si>
  <si>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</si>
  <si>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</si>
  <si>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</si>
  <si>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</si>
  <si>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</si>
  <si>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</si>
  <si>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</si>
  <si>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</si>
  <si>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</si>
  <si>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</si>
  <si>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</si>
  <si>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</si>
  <si>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</si>
  <si>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</si>
  <si>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</si>
  <si>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</si>
  <si>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</si>
  <si>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</si>
  <si>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</si>
  <si>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</si>
  <si>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</si>
  <si>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</si>
  <si>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</si>
  <si>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</si>
  <si>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</si>
  <si>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</si>
  <si>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</si>
  <si>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</si>
  <si>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</si>
  <si>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</si>
  <si>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</si>
  <si>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</si>
  <si>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</si>
  <si>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</si>
  <si>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</si>
  <si>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</si>
  <si>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</si>
  <si>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</si>
  <si>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</si>
  <si>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</si>
  <si>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</si>
  <si>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</si>
  <si>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</si>
  <si>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</si>
  <si>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</si>
  <si>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</si>
  <si>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</si>
  <si>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</si>
  <si>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</si>
  <si>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</si>
  <si>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</si>
  <si>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</si>
  <si>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</si>
  <si>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</si>
  <si>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</si>
  <si>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</si>
  <si>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</si>
  <si>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</si>
  <si>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</si>
  <si>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</si>
  <si>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</si>
  <si>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</si>
  <si>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</si>
  <si>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</si>
  <si>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</si>
  <si>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</si>
  <si>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</si>
  <si>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</si>
  <si>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</si>
  <si>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</si>
  <si>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</si>
  <si>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</si>
  <si>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</si>
  <si>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</si>
  <si>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</si>
  <si>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</si>
  <si>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</si>
  <si>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</si>
  <si>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</si>
  <si>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</si>
  <si>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</si>
  <si>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</si>
  <si>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</si>
  <si>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</si>
  <si>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</si>
  <si>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</si>
  <si>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</si>
  <si>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</si>
  <si>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</si>
  <si>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</si>
  <si>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</si>
  <si>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</si>
  <si>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</si>
  <si>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</si>
  <si>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</si>
  <si>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</si>
  <si>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</si>
  <si>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</si>
  <si>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</si>
  <si>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</si>
  <si>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</si>
  <si>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</si>
  <si>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</si>
  <si>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</si>
  <si>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</si>
  <si>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</si>
  <si>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</si>
  <si>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</si>
  <si>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</si>
  <si>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</si>
  <si>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</si>
  <si>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</si>
  <si>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</si>
  <si>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</si>
  <si>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</si>
  <si>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</si>
  <si>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</si>
  <si>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</si>
  <si>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</si>
  <si>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</si>
  <si>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</si>
  <si>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</si>
  <si>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</si>
  <si>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</si>
  <si>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</si>
  <si>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</si>
  <si>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</si>
  <si>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</si>
  <si>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</si>
  <si>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</si>
  <si>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</si>
  <si>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</si>
  <si>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</si>
  <si>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</si>
  <si>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</si>
  <si>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</si>
  <si>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</si>
  <si>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</si>
  <si>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</si>
  <si>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</si>
  <si>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</si>
  <si>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</si>
  <si>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</si>
  <si>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</si>
  <si>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</si>
  <si>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</si>
  <si>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</si>
  <si>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</si>
  <si>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</si>
  <si>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</si>
  <si>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</si>
  <si>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</si>
  <si>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</si>
  <si>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</si>
  <si>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</si>
  <si>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</si>
  <si>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</si>
  <si>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</si>
  <si>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</si>
  <si>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</si>
  <si>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</si>
  <si>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</si>
  <si>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</si>
  <si>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</si>
  <si>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</si>
  <si>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</si>
  <si>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</si>
  <si>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</si>
  <si>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</si>
  <si>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</si>
  <si>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</si>
  <si>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</si>
  <si>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</si>
  <si>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</si>
  <si>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</si>
  <si>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</si>
  <si>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</si>
  <si>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</si>
  <si>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</si>
  <si>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</si>
  <si>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</si>
  <si>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</si>
  <si>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</si>
  <si>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</si>
  <si>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</si>
  <si>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</si>
  <si>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</si>
  <si>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</si>
  <si>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</si>
  <si>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</si>
  <si>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</si>
  <si>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</si>
  <si>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</si>
  <si>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</si>
  <si>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</si>
  <si>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</si>
  <si>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</si>
  <si>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</si>
  <si>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</si>
  <si>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</si>
  <si>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</si>
  <si>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</si>
  <si>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</si>
  <si>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</si>
  <si>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</si>
  <si>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</si>
  <si>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</si>
  <si>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</si>
  <si>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</si>
  <si>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133/2015</t>
  </si>
  <si>
    <t>ATENDER A NIÑOS  Y NIÑAS MENORES  DE 5 AÑOS O HASTA  SU INGRESO AL GRADO  DE TRANSICION  Y A MUJERES GESTANTES  Y EN PERIODO  DE LACTANCIA EN LOS SERVICIOS  DE EDUCACION INCIAL  Y CUIDADO, CON EL FIN  DE PROMOVER  EL DESARROLLO INTEGRAL  DE LA PRIMERA INFANCIA  CON CALIDAD  DE CONFORMIDAD  CON LOS LINEAMIENTOS, LAS DIRECTRICES  Y PARAMETROS ESTABLECIDOS  POR EL ICBF.</t>
  </si>
  <si>
    <t>083/2016</t>
  </si>
  <si>
    <t xml:space="preserve">PRESTAR SERVICIO DE  ATENCION , EDUCACION INICIAL  Y CUIDADO A NIÑOS NIÑAS Y NIÑAS  MENORES  DE 5 AÑOS  O HASTA EL INGRESO  AL GRADO DE TRANSICION  Y A MUJERES GESTANTES  Y MADRES EN PERIODO DE LACTANCIA  CON EL FIN DE PROMOVER EL DESARROLLO  INTEGRAL  DE LA PRIMERA  INFANCIA  CON CALIDAD  DE CONFORMIDAD CON LOS LINEAMIENTOS  MANUAL OPERATIVO, LAS DIRECTRICES, PARAMETROS,  Y ESTANADERES  ESTABLECIDOS POR EL ICBF, EN EL  MARCO  DE LA ESTRATEGIA  DE ATENCION INTEGRAL  DE CERO A SIEMPRE </t>
  </si>
  <si>
    <t>148/2016</t>
  </si>
  <si>
    <t xml:space="preserve">PRESTAR SERVICIO DE  ATENCION , EDUCACION INICIAL  Y CUIDADO A NIÑOS NIÑAS Y NIÑAS  MENORES  DE 5 AÑOS  O HASTA EL INGRESO  AL GRADO DE TRANSICION  Y A MUJERES GESTANTES  Y MADRES EN PERIODO DE LACTANCIA  CON EL FIN DE PROMOVER EL DESARROLLO  INTEGRAL  DE LA PRIMERA  INFANCIA  CON CALIDAD  DE CONFORMIDAD CON LOS LINEAMIENTOS  MANUAL OPERATIVO, LAS DIRECTRICES, PARAMETROS,  Y ESTANADERES  ESTABLECIDOS POR EL ICBF, EN EL  MARCO  DE LA ESTRATEGIA  DE ATENCION  INTEGRAL  DE CERO A SIEMPRE </t>
  </si>
  <si>
    <t>491/2016</t>
  </si>
  <si>
    <t>PRESTAR SERVICIO DE  ATENCION , EDUCACION INICIAL  Y CUIDADO A NIÑOS NIÑAS Y NIÑAS  MENORES  DE 5 AÑOS  O HASTA EL INGRESO  AL GRADO DE TRANSICION  Y A MUJERES GESTANTES  Y MADRES EN PERIODO DE LACTANCIA  CON EL FIN DE PROMOVER EL DESARROLLO  INTEGRAL  DE</t>
  </si>
  <si>
    <t>367/2017</t>
  </si>
  <si>
    <t>PRESTAR SERVIICIO DE EDUCACION INICIAL  EN EL  MARCO  DE LA ATENCION INTEGRAL  A MUJERES GESTANTES , NIÑAS Y NIÑOS  MENORES DE  5 AÑOS  O HASTA SU INGRESO AL GRADO  DE  TRANSICION, DE CONFORMIDAD  CON LOS MANUALES  OPERATIVOS  DE LAS MODALIDADES   Y LAS  DIRECTRICES ESTABLECIDAS   POR EL ICBF  EN ARMONIA  CON L APOLITICA  DE ESTADO  PARA EL DESARROLLO  INTEGRAL DE LA PRIMERA  INFNACIA  "DE CERO A SIEMPRE" EN EL SERVICIO DE DESARROLLO INFANTIL  EN MEDIO  FAMILIAR.</t>
  </si>
  <si>
    <t>368/2017</t>
  </si>
  <si>
    <t>PRESTAR SERVICIO  DE EDUCACION  INICIAL  EN EL MARCO DE LA ATENCION INTEGRAL A MUJERES  GESTANTES, NINÑAS Y NIÑOS  MENORES DE 5 AÑOS O HASTA SU INGRESO  AL GRADO DE  TRANSICION,  DE CONFORMIDAD  CON LOS MANUALES  OPERATIVOS  DE  LAS MODALIDADES  Y LAS DIRECTRICES  ESTABLECIDAS  POR EL ICBF, EN  ARMONIA  CON L APOLITICA  DE ESTADO  PARA EL DESARROLLO INTEGRAL  DE LA PRIMERA INFANCIA " DE CERO A SIEMPRE" EN EL  SERVICIOS DESARROLLO INFANTIL</t>
  </si>
  <si>
    <t>228/2018</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</si>
  <si>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 DE  CERO A SIEMPRE" EN EL SERVICIO  CENTROS DE DESARROLLO INFNATIL (CDI) Y DESARROLLO INFNATIL  EN MEDIO  FAMILIAR (DIMF)</t>
  </si>
  <si>
    <t>157/2019</t>
  </si>
  <si>
    <t>PRESTAR EL SERVICIO DE  CENTROS DE DESARROLLO INFANTIL –CDI- Y DESARROLLO INFNARTIL EN  MEDIO  FAMILIAR –DIMF- DE CONFORMIDAD CON EL MANUAL OPERATIVO  DE LA MODALIDAD  INSTITUCIONAL  Y FAMILIAR  Y LAS DIRECTRICES ESTABLECIDAS POR EL ICBF, EN ARMONIA  CON LA POLITICA DE  ESTADO  PARA EL DESARROLLO INTEGRAL  DE LA PRIMERA INFANCIA DE CERO A SIEMPRE.</t>
  </si>
  <si>
    <t>PRESTACION DE SERVICIO DE APOYO  A LA GESTION  PARA LA ATENCION DE EDUCACION A LA PRIMERA INFANCIA  EN EL MARCO DE LA “POLITICA DE ESTADO PARA EL DESARROLLO INTEGRAL  DE LA PRIMERA INFANCIA  DE CERO A SIEMPRE”</t>
  </si>
  <si>
    <t>DISTRITO ESPECIAL INDUSTRIAL Y PORTUARIO DE BARRANQUILLA</t>
  </si>
  <si>
    <t>012019001718</t>
  </si>
  <si>
    <t>159/2020</t>
  </si>
  <si>
    <t>PRESTAR LOS SERVICIOS DE EDUCACIÓN INICIAL EN EL MARCO DE LA ATENCIÓN INTEGRAL EN CENTROS DE DESARROLLO INFANTIL - CDI-, DE CONFORMIDAD CON EL MANUAL OPERATIVO DE LA MODALIDAD INSTITUCIONAL, EL LINEAMIENTO TÉCNICO PARA LA ATENCIÓN A LA PRIMERA INFANCIA Y LAS DIRECTRICES ESTABLECIDAS POR EL ICBF, EN ARMONÍA CON LA POLÍTICA DE ESTADO PARA EL DESARROLLO I NTEGRAL DE LA PRIMERA INFANCIA DE CERO A SIEMPRE</t>
  </si>
  <si>
    <t>202-2020</t>
  </si>
  <si>
    <t>PRESTAR LOS SERVICIOS DE EDUCACIÓN INICIAL EN EL MARCO DE LA ATENCIÓN INTEGRAL EN CENTROS DE DESARROLLO INFANTIL- CDI Y DESARROLLO INFANTIL EN MEDIO FAMILIAR-DIMF-, DE CONFORMIDAD CON LOS MANUALES OPERATIVOS DE LAS MODALIDADES INSTITUCIONAL Y FAMILIAR, EL LINEAMIENTO TECNICO PARA LA ATENCION A LA PRIMERA INFANCIA Y LAS DIRECTRICES ESTABLECIDAS POR EL ICBF, EN ARMONÍA CON LA POLÍTICA DE ESTADO PARA EL DESARROLLO INTEGRAL DE LA PRIMERA INFANCIA DE CERO A SIEMPRE</t>
  </si>
  <si>
    <t>PRESTACION DE SERVICIOS DE APOYO A LA GESTION PARA LA PROMOCION DEL DESARROLLO INTEGRAL  A LA PRIMERA  INFANCIA.</t>
  </si>
  <si>
    <t>012017002518</t>
  </si>
  <si>
    <t>ROSIBEL CARRILLO DE LA CRUZ</t>
  </si>
  <si>
    <t xml:space="preserve">CALLE 16# 6-81 CENTRO HISTORICO SANTA MARTA </t>
  </si>
  <si>
    <t>4316239</t>
  </si>
  <si>
    <t>info@fundesolidario.org</t>
  </si>
  <si>
    <t xml:space="preserve">CALLE 16# 6-81  </t>
  </si>
  <si>
    <t>2021-8-10000180</t>
  </si>
  <si>
    <t xml:space="preserve">PRESTAR LOS SERVICIOS DE EDUCACION INICIAL EN EL MARCO DE LA ATENCION  INTEGRAL EN CENTROS DE DESARROLLO INFANTIL CDI DE CONFORMIDAD CON EL MANUAL OPERATIVO  DE LA MODALIDAD INSTITUCIONAL, EL LINEAMIENTO TECNICO PARA L ATENCION  A LA PRIMERA INFANCIA Y LAS DIRECTRICES ESTABLECIDAS POR EL ICBF, EN  ARMONIA  CON LA POLITICA DE ESTADO  PARA EL DESARROLLO  INTEGRAL DE LA PRIMERA INFANCIA DE CERO A SIEMPRE. PRESTAR LOS SERVICIOS DE EDUCACION INICIAL EN EL MARCO DE LA ATENCION  INTEGRAL EN DESARROLLO INFNATIL EN MEDIO FAMILIAR -DIMF- DE CONFORMIDAD CON EL MANUAL OPERATIVO  DE LA MODALIDAD INSTITUCIONAL, EL LINEAMIENTO TECNICO PARA L ATENCION  A LA PRIMERA INFANCIA Y LAS DIRECTRICES ESTABLECIDAS POR EL ICBF, EN  ARMONIA  CON LA POLITICA DE ESTADO  PARA EL DESARROLLO  INTEGRAL DE LA PRIMERA INFANCIA DE CERO A SIEMPRE. PRESTAR LOS SERVICIOS DE EDUCACION INICIAL EN EL MARCO DE LA ATENCION  INTEGRAL EN CENTROS DE DESARROLLO INFANTIL CDI DE CONFORMIDAD CON EL MANUAL OPERATIVO  DE LA MODALIDAD INSTITUCIONAL, EL LINEAMIENTO TECNICO PARA L ATENCION  A LA PRIMERA INFANCIA Y LAS DIRECTRICES ESTABLECIDAS POR EL ICBF, EN  ARMONIA  CON LA POLITICA DE ESTADO  PARA EL DESARROLLO  INTEGRAL DE LA PRIMERA INFANCIA DE CERO A SIEMPRE. PRESTAR LOS SERVICIOS DE EDUCACION INICIAL EN EL MARCO DE LA ATENCION  INTEGRAL EN HOGARES INFANTILES HI- DE CONFORMIDAD CON EL MANUAL OPERATIVO  DE LA MODALIDAD INSTITUCIONAL, EL LINEAMIENTO TECNICO PARA L ATENCION  A LA PRIMERA INFANCIA Y LAS DIRECTRICES ESTABLECIDAS POR EL ICBF, EN  ARMONIA  CON LA POLITICA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</si>
</sst>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J15" zoomScale="106" zoomScaleNormal="106" zoomScaleSheetLayoutView="40" zoomScalePageLayoutView="40" workbookViewId="0">
      <selection activeCell="M23" sqref="M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2707</v>
      </c>
      <c r="D15" s="35"/>
      <c r="E15" s="35"/>
      <c r="F15" s="5"/>
      <c r="G15" s="32" t="s">
        <v>1168</v>
      </c>
      <c r="H15" s="103" t="s">
        <v>163</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900009985</v>
      </c>
      <c r="C20" s="5"/>
      <c r="D20" s="73"/>
      <c r="E20" s="5"/>
      <c r="F20" s="5"/>
      <c r="G20" s="5"/>
      <c r="H20" s="242"/>
      <c r="I20" s="148" t="s">
        <v>163</v>
      </c>
      <c r="J20" s="149" t="s">
        <v>172</v>
      </c>
      <c r="K20" s="150">
        <v>1808484444</v>
      </c>
      <c r="L20" s="151">
        <v>44242</v>
      </c>
      <c r="M20" s="151">
        <v>44561</v>
      </c>
      <c r="N20" s="134">
        <f>+(M20-L20)/30</f>
        <v>10.633333333333333</v>
      </c>
      <c r="O20" s="137"/>
      <c r="U20" s="133"/>
      <c r="V20" s="105">
        <f ca="1">NOW()</f>
        <v>44194.736714004626</v>
      </c>
      <c r="W20" s="105">
        <f ca="1">NOW()</f>
        <v>44194.736714004626</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FUNDACION DESPERTAR SOLIDARIO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2708</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20" t="s">
        <v>2698</v>
      </c>
      <c r="E48" s="144">
        <v>43883</v>
      </c>
      <c r="F48" s="144">
        <v>44196</v>
      </c>
      <c r="G48" s="159">
        <f>IF(AND(E48&lt;&gt;"",F48&lt;&gt;""),((F48-E48)/30),"")</f>
        <v>10.433333333333334</v>
      </c>
      <c r="H48" s="121" t="s">
        <v>2699</v>
      </c>
      <c r="I48" s="120" t="s">
        <v>163</v>
      </c>
      <c r="J48" s="120" t="s">
        <v>172</v>
      </c>
      <c r="K48" s="122">
        <v>2391431597</v>
      </c>
      <c r="L48" s="115" t="s">
        <v>1148</v>
      </c>
      <c r="M48" s="116"/>
      <c r="N48" s="115" t="s">
        <v>27</v>
      </c>
      <c r="O48" s="115" t="s">
        <v>26</v>
      </c>
      <c r="P48" s="78"/>
    </row>
    <row r="49" spans="1:16" s="6" customFormat="1" ht="24.75" customHeight="1" x14ac:dyDescent="0.25">
      <c r="A49" s="142">
        <v>2</v>
      </c>
      <c r="B49" s="111" t="s">
        <v>2676</v>
      </c>
      <c r="C49" s="112" t="s">
        <v>31</v>
      </c>
      <c r="D49" s="120" t="s">
        <v>2698</v>
      </c>
      <c r="E49" s="144">
        <v>43883</v>
      </c>
      <c r="F49" s="144">
        <v>44196</v>
      </c>
      <c r="G49" s="159">
        <f t="shared" ref="G49:G50" si="2">IF(AND(E49&lt;&gt;"",F49&lt;&gt;""),((F49-E49)/30),"")</f>
        <v>10.433333333333334</v>
      </c>
      <c r="H49" s="121" t="s">
        <v>2699</v>
      </c>
      <c r="I49" s="120" t="s">
        <v>163</v>
      </c>
      <c r="J49" s="120" t="s">
        <v>183</v>
      </c>
      <c r="K49" s="122">
        <v>2391431597</v>
      </c>
      <c r="L49" s="115" t="s">
        <v>1148</v>
      </c>
      <c r="M49" s="116"/>
      <c r="N49" s="115" t="s">
        <v>27</v>
      </c>
      <c r="O49" s="115" t="s">
        <v>26</v>
      </c>
      <c r="P49" s="78"/>
    </row>
    <row r="50" spans="1:16" s="6" customFormat="1" ht="24.75" customHeight="1" x14ac:dyDescent="0.25">
      <c r="A50" s="142">
        <v>3</v>
      </c>
      <c r="B50" s="121" t="s">
        <v>2694</v>
      </c>
      <c r="C50" s="112" t="s">
        <v>31</v>
      </c>
      <c r="D50" s="120" t="s">
        <v>2701</v>
      </c>
      <c r="E50" s="144">
        <v>43074</v>
      </c>
      <c r="F50" s="144">
        <v>43465</v>
      </c>
      <c r="G50" s="159">
        <f t="shared" si="2"/>
        <v>13.033333333333333</v>
      </c>
      <c r="H50" s="121" t="s">
        <v>2700</v>
      </c>
      <c r="I50" s="120" t="s">
        <v>163</v>
      </c>
      <c r="J50" s="120" t="s">
        <v>165</v>
      </c>
      <c r="K50" s="122">
        <v>2276351091</v>
      </c>
      <c r="L50" s="115" t="s">
        <v>1148</v>
      </c>
      <c r="M50" s="116"/>
      <c r="N50" s="115" t="s">
        <v>27</v>
      </c>
      <c r="O50" s="115" t="s">
        <v>26</v>
      </c>
      <c r="P50" s="78"/>
    </row>
    <row r="51" spans="1:16" s="6" customFormat="1" ht="24.75" customHeight="1" outlineLevel="1" x14ac:dyDescent="0.25">
      <c r="A51" s="142">
        <v>4</v>
      </c>
      <c r="B51" s="121" t="s">
        <v>2694</v>
      </c>
      <c r="C51" s="112" t="s">
        <v>31</v>
      </c>
      <c r="D51" s="120" t="s">
        <v>2695</v>
      </c>
      <c r="E51" s="144">
        <v>43511</v>
      </c>
      <c r="F51" s="144">
        <v>43819</v>
      </c>
      <c r="G51" s="159">
        <f t="shared" ref="G51:G107" si="3">IF(AND(E51&lt;&gt;"",F51&lt;&gt;""),((F51-E51)/30),"")</f>
        <v>10.266666666666667</v>
      </c>
      <c r="H51" s="121" t="s">
        <v>2693</v>
      </c>
      <c r="I51" s="120" t="s">
        <v>163</v>
      </c>
      <c r="J51" s="120" t="s">
        <v>165</v>
      </c>
      <c r="K51" s="122">
        <v>1617871540</v>
      </c>
      <c r="L51" s="115" t="s">
        <v>1148</v>
      </c>
      <c r="M51" s="116"/>
      <c r="N51" s="115" t="s">
        <v>27</v>
      </c>
      <c r="O51" s="115" t="s">
        <v>26</v>
      </c>
      <c r="P51" s="78"/>
    </row>
    <row r="52" spans="1:16" s="7" customFormat="1" ht="24.75" customHeight="1" outlineLevel="1" x14ac:dyDescent="0.25">
      <c r="A52" s="143">
        <v>5</v>
      </c>
      <c r="B52" s="111" t="s">
        <v>2676</v>
      </c>
      <c r="C52" s="112" t="s">
        <v>31</v>
      </c>
      <c r="D52" s="120" t="s">
        <v>2696</v>
      </c>
      <c r="E52" s="144">
        <v>43882</v>
      </c>
      <c r="F52" s="144">
        <v>44196</v>
      </c>
      <c r="G52" s="159">
        <f t="shared" si="3"/>
        <v>10.466666666666667</v>
      </c>
      <c r="H52" s="121" t="s">
        <v>2697</v>
      </c>
      <c r="I52" s="120" t="s">
        <v>163</v>
      </c>
      <c r="J52" s="120" t="s">
        <v>178</v>
      </c>
      <c r="K52" s="122">
        <v>978609342</v>
      </c>
      <c r="L52" s="115" t="s">
        <v>1148</v>
      </c>
      <c r="M52" s="116"/>
      <c r="N52" s="115" t="s">
        <v>2634</v>
      </c>
      <c r="O52" s="115" t="s">
        <v>26</v>
      </c>
      <c r="P52" s="79"/>
    </row>
    <row r="53" spans="1:16" s="7" customFormat="1" ht="24.75" customHeight="1" outlineLevel="1" x14ac:dyDescent="0.25">
      <c r="A53" s="143">
        <v>6</v>
      </c>
      <c r="B53" s="121" t="s">
        <v>2676</v>
      </c>
      <c r="C53" s="123" t="s">
        <v>31</v>
      </c>
      <c r="D53" s="120" t="s">
        <v>2685</v>
      </c>
      <c r="E53" s="144">
        <v>43085</v>
      </c>
      <c r="F53" s="144">
        <v>43404</v>
      </c>
      <c r="G53" s="159">
        <f t="shared" si="3"/>
        <v>10.633333333333333</v>
      </c>
      <c r="H53" s="118" t="s">
        <v>2686</v>
      </c>
      <c r="I53" s="113" t="s">
        <v>711</v>
      </c>
      <c r="J53" s="113" t="s">
        <v>740</v>
      </c>
      <c r="K53" s="122">
        <v>1661134872</v>
      </c>
      <c r="L53" s="115" t="s">
        <v>1148</v>
      </c>
      <c r="M53" s="116"/>
      <c r="N53" s="115" t="s">
        <v>2634</v>
      </c>
      <c r="O53" s="115" t="s">
        <v>26</v>
      </c>
      <c r="P53" s="79"/>
    </row>
    <row r="54" spans="1:16" s="7" customFormat="1" ht="24.75" customHeight="1" outlineLevel="1" x14ac:dyDescent="0.25">
      <c r="A54" s="143">
        <v>7</v>
      </c>
      <c r="B54" s="111" t="s">
        <v>2676</v>
      </c>
      <c r="C54" s="112" t="s">
        <v>31</v>
      </c>
      <c r="D54" s="110" t="s">
        <v>2687</v>
      </c>
      <c r="E54" s="144">
        <v>43085</v>
      </c>
      <c r="F54" s="144">
        <v>43404</v>
      </c>
      <c r="G54" s="159">
        <f t="shared" si="3"/>
        <v>10.633333333333333</v>
      </c>
      <c r="H54" s="114" t="s">
        <v>2688</v>
      </c>
      <c r="I54" s="113" t="s">
        <v>711</v>
      </c>
      <c r="J54" s="113" t="s">
        <v>728</v>
      </c>
      <c r="K54" s="117">
        <v>1617904890</v>
      </c>
      <c r="L54" s="115" t="s">
        <v>1148</v>
      </c>
      <c r="M54" s="116"/>
      <c r="N54" s="115" t="s">
        <v>27</v>
      </c>
      <c r="O54" s="115" t="s">
        <v>26</v>
      </c>
      <c r="P54" s="79"/>
    </row>
    <row r="55" spans="1:16" s="7" customFormat="1" ht="24.75" customHeight="1" outlineLevel="1" x14ac:dyDescent="0.25">
      <c r="A55" s="143">
        <v>8</v>
      </c>
      <c r="B55" s="111" t="s">
        <v>2676</v>
      </c>
      <c r="C55" s="112" t="s">
        <v>31</v>
      </c>
      <c r="D55" s="110" t="s">
        <v>2689</v>
      </c>
      <c r="E55" s="144">
        <v>43405</v>
      </c>
      <c r="F55" s="144">
        <v>43448</v>
      </c>
      <c r="G55" s="159">
        <f t="shared" si="3"/>
        <v>1.4333333333333333</v>
      </c>
      <c r="H55" s="114" t="s">
        <v>2690</v>
      </c>
      <c r="I55" s="113" t="s">
        <v>711</v>
      </c>
      <c r="J55" s="113" t="s">
        <v>719</v>
      </c>
      <c r="K55" s="117">
        <v>570624083</v>
      </c>
      <c r="L55" s="115" t="s">
        <v>1148</v>
      </c>
      <c r="M55" s="116"/>
      <c r="N55" s="115" t="s">
        <v>2634</v>
      </c>
      <c r="O55" s="115" t="s">
        <v>26</v>
      </c>
      <c r="P55" s="79"/>
    </row>
    <row r="56" spans="1:16" s="7" customFormat="1" ht="24.75" customHeight="1" outlineLevel="1" x14ac:dyDescent="0.25">
      <c r="A56" s="143">
        <v>9</v>
      </c>
      <c r="B56" s="111" t="s">
        <v>2676</v>
      </c>
      <c r="C56" s="112" t="s">
        <v>31</v>
      </c>
      <c r="D56" s="120" t="s">
        <v>2689</v>
      </c>
      <c r="E56" s="144">
        <v>43405</v>
      </c>
      <c r="F56" s="144">
        <v>43448</v>
      </c>
      <c r="G56" s="159">
        <f t="shared" si="3"/>
        <v>1.4333333333333333</v>
      </c>
      <c r="H56" s="114" t="s">
        <v>2690</v>
      </c>
      <c r="I56" s="113" t="s">
        <v>711</v>
      </c>
      <c r="J56" s="113" t="s">
        <v>730</v>
      </c>
      <c r="K56" s="117">
        <v>570624083</v>
      </c>
      <c r="L56" s="115" t="s">
        <v>1148</v>
      </c>
      <c r="M56" s="116"/>
      <c r="N56" s="115" t="s">
        <v>2634</v>
      </c>
      <c r="O56" s="115" t="s">
        <v>26</v>
      </c>
      <c r="P56" s="79"/>
    </row>
    <row r="57" spans="1:16" s="7" customFormat="1" ht="24.75" customHeight="1" outlineLevel="1" x14ac:dyDescent="0.25">
      <c r="A57" s="143">
        <v>10</v>
      </c>
      <c r="B57" s="64" t="s">
        <v>2676</v>
      </c>
      <c r="C57" s="65" t="s">
        <v>31</v>
      </c>
      <c r="D57" s="63" t="s">
        <v>2689</v>
      </c>
      <c r="E57" s="144">
        <v>43405</v>
      </c>
      <c r="F57" s="144">
        <v>43448</v>
      </c>
      <c r="G57" s="159">
        <f t="shared" si="3"/>
        <v>1.4333333333333333</v>
      </c>
      <c r="H57" s="64" t="s">
        <v>2690</v>
      </c>
      <c r="I57" s="63" t="s">
        <v>711</v>
      </c>
      <c r="J57" s="63" t="s">
        <v>740</v>
      </c>
      <c r="K57" s="117">
        <v>570624083</v>
      </c>
      <c r="L57" s="65" t="s">
        <v>1148</v>
      </c>
      <c r="M57" s="67"/>
      <c r="N57" s="65" t="s">
        <v>2634</v>
      </c>
      <c r="O57" s="65" t="s">
        <v>26</v>
      </c>
      <c r="P57" s="79"/>
    </row>
    <row r="58" spans="1:16" s="7" customFormat="1" ht="24.75" customHeight="1" outlineLevel="1" x14ac:dyDescent="0.25">
      <c r="A58" s="143">
        <v>11</v>
      </c>
      <c r="B58" s="64" t="s">
        <v>2676</v>
      </c>
      <c r="C58" s="65" t="s">
        <v>31</v>
      </c>
      <c r="D58" s="63" t="s">
        <v>2691</v>
      </c>
      <c r="E58" s="144">
        <v>43504</v>
      </c>
      <c r="F58" s="144">
        <v>43830</v>
      </c>
      <c r="G58" s="159">
        <f t="shared" si="3"/>
        <v>10.866666666666667</v>
      </c>
      <c r="H58" s="64" t="s">
        <v>2692</v>
      </c>
      <c r="I58" s="63" t="s">
        <v>711</v>
      </c>
      <c r="J58" s="63" t="s">
        <v>719</v>
      </c>
      <c r="K58" s="122">
        <v>5837820336</v>
      </c>
      <c r="L58" s="65" t="s">
        <v>1148</v>
      </c>
      <c r="M58" s="67"/>
      <c r="N58" s="65" t="s">
        <v>2634</v>
      </c>
      <c r="O58" s="65" t="s">
        <v>26</v>
      </c>
      <c r="P58" s="79"/>
    </row>
    <row r="59" spans="1:16" s="7" customFormat="1" ht="24.75" customHeight="1" outlineLevel="1" x14ac:dyDescent="0.25">
      <c r="A59" s="143">
        <v>12</v>
      </c>
      <c r="B59" s="121" t="s">
        <v>2676</v>
      </c>
      <c r="C59" s="123" t="s">
        <v>31</v>
      </c>
      <c r="D59" s="120" t="s">
        <v>2691</v>
      </c>
      <c r="E59" s="144">
        <v>43504</v>
      </c>
      <c r="F59" s="144">
        <v>43830</v>
      </c>
      <c r="G59" s="159">
        <f t="shared" si="3"/>
        <v>10.866666666666667</v>
      </c>
      <c r="H59" s="64" t="s">
        <v>2692</v>
      </c>
      <c r="I59" s="63" t="s">
        <v>711</v>
      </c>
      <c r="J59" s="63" t="s">
        <v>730</v>
      </c>
      <c r="K59" s="122">
        <v>5837820336</v>
      </c>
      <c r="L59" s="65" t="s">
        <v>1148</v>
      </c>
      <c r="M59" s="67"/>
      <c r="N59" s="65" t="s">
        <v>2634</v>
      </c>
      <c r="O59" s="65" t="s">
        <v>26</v>
      </c>
      <c r="P59" s="79"/>
    </row>
    <row r="60" spans="1:16" s="7" customFormat="1" ht="24.75" customHeight="1" outlineLevel="1" x14ac:dyDescent="0.25">
      <c r="A60" s="143">
        <v>13</v>
      </c>
      <c r="B60" s="121" t="s">
        <v>2676</v>
      </c>
      <c r="C60" s="123" t="s">
        <v>31</v>
      </c>
      <c r="D60" s="120" t="s">
        <v>2691</v>
      </c>
      <c r="E60" s="144">
        <v>43504</v>
      </c>
      <c r="F60" s="144">
        <v>43830</v>
      </c>
      <c r="G60" s="159">
        <f t="shared" si="3"/>
        <v>10.866666666666667</v>
      </c>
      <c r="H60" s="64" t="s">
        <v>2692</v>
      </c>
      <c r="I60" s="63" t="s">
        <v>711</v>
      </c>
      <c r="J60" s="63" t="s">
        <v>740</v>
      </c>
      <c r="K60" s="122">
        <v>5837820336</v>
      </c>
      <c r="L60" s="65" t="s">
        <v>1148</v>
      </c>
      <c r="M60" s="67"/>
      <c r="N60" s="65" t="s">
        <v>2634</v>
      </c>
      <c r="O60" s="65" t="s">
        <v>26</v>
      </c>
      <c r="P60" s="79"/>
    </row>
    <row r="61" spans="1:16" s="7" customFormat="1" ht="24.75" customHeight="1" outlineLevel="1" x14ac:dyDescent="0.25">
      <c r="A61" s="143">
        <v>14</v>
      </c>
      <c r="B61" s="121" t="s">
        <v>2676</v>
      </c>
      <c r="C61" s="65" t="s">
        <v>31</v>
      </c>
      <c r="D61" s="120" t="s">
        <v>2677</v>
      </c>
      <c r="E61" s="144">
        <v>42051</v>
      </c>
      <c r="F61" s="144">
        <v>42369</v>
      </c>
      <c r="G61" s="159">
        <f t="shared" si="3"/>
        <v>10.6</v>
      </c>
      <c r="H61" s="121" t="s">
        <v>2678</v>
      </c>
      <c r="I61" s="120" t="s">
        <v>711</v>
      </c>
      <c r="J61" s="120" t="s">
        <v>727</v>
      </c>
      <c r="K61" s="122">
        <v>1419251358</v>
      </c>
      <c r="L61" s="65" t="s">
        <v>1148</v>
      </c>
      <c r="M61" s="67"/>
      <c r="N61" s="65" t="s">
        <v>2634</v>
      </c>
      <c r="O61" s="65" t="s">
        <v>26</v>
      </c>
      <c r="P61" s="79"/>
    </row>
    <row r="62" spans="1:16" s="7" customFormat="1" ht="24.75" customHeight="1" outlineLevel="1" x14ac:dyDescent="0.25">
      <c r="A62" s="143">
        <v>15</v>
      </c>
      <c r="B62" s="64" t="s">
        <v>2676</v>
      </c>
      <c r="C62" s="65" t="s">
        <v>31</v>
      </c>
      <c r="D62" s="120" t="s">
        <v>2679</v>
      </c>
      <c r="E62" s="144">
        <v>42395</v>
      </c>
      <c r="F62" s="144">
        <v>42719</v>
      </c>
      <c r="G62" s="159">
        <f t="shared" si="3"/>
        <v>10.8</v>
      </c>
      <c r="H62" s="121" t="s">
        <v>2680</v>
      </c>
      <c r="I62" s="120" t="s">
        <v>711</v>
      </c>
      <c r="J62" s="120" t="s">
        <v>727</v>
      </c>
      <c r="K62" s="122">
        <v>612813504</v>
      </c>
      <c r="L62" s="65" t="s">
        <v>1148</v>
      </c>
      <c r="M62" s="67"/>
      <c r="N62" s="65" t="s">
        <v>2634</v>
      </c>
      <c r="O62" s="65" t="s">
        <v>26</v>
      </c>
      <c r="P62" s="79"/>
    </row>
    <row r="63" spans="1:16" s="7" customFormat="1" ht="24.75" customHeight="1" outlineLevel="1" x14ac:dyDescent="0.25">
      <c r="A63" s="143">
        <v>16</v>
      </c>
      <c r="B63" s="64" t="s">
        <v>2676</v>
      </c>
      <c r="C63" s="65" t="s">
        <v>31</v>
      </c>
      <c r="D63" s="120" t="s">
        <v>2681</v>
      </c>
      <c r="E63" s="144">
        <v>42395</v>
      </c>
      <c r="F63" s="144">
        <v>42719</v>
      </c>
      <c r="G63" s="159">
        <f t="shared" si="3"/>
        <v>10.8</v>
      </c>
      <c r="H63" s="118" t="s">
        <v>2682</v>
      </c>
      <c r="I63" s="120" t="s">
        <v>711</v>
      </c>
      <c r="J63" s="120" t="s">
        <v>727</v>
      </c>
      <c r="K63" s="122">
        <v>915891529</v>
      </c>
      <c r="L63" s="65" t="s">
        <v>1148</v>
      </c>
      <c r="M63" s="67"/>
      <c r="N63" s="65" t="s">
        <v>2634</v>
      </c>
      <c r="O63" s="65" t="s">
        <v>26</v>
      </c>
      <c r="P63" s="79"/>
    </row>
    <row r="64" spans="1:16" s="7" customFormat="1" ht="24.75" customHeight="1" outlineLevel="1" x14ac:dyDescent="0.25">
      <c r="A64" s="143">
        <v>17</v>
      </c>
      <c r="B64" s="121" t="s">
        <v>2676</v>
      </c>
      <c r="C64" s="123" t="s">
        <v>31</v>
      </c>
      <c r="D64" s="120" t="s">
        <v>2683</v>
      </c>
      <c r="E64" s="144">
        <v>42720</v>
      </c>
      <c r="F64" s="144">
        <v>43084</v>
      </c>
      <c r="G64" s="159">
        <f t="shared" si="3"/>
        <v>12.133333333333333</v>
      </c>
      <c r="H64" s="121" t="s">
        <v>2684</v>
      </c>
      <c r="I64" s="120" t="s">
        <v>711</v>
      </c>
      <c r="J64" s="120" t="s">
        <v>728</v>
      </c>
      <c r="K64" s="122">
        <v>1940128778</v>
      </c>
      <c r="L64" s="65" t="s">
        <v>1148</v>
      </c>
      <c r="M64" s="67"/>
      <c r="N64" s="65" t="s">
        <v>2634</v>
      </c>
      <c r="O64" s="65" t="s">
        <v>26</v>
      </c>
      <c r="P64" s="79"/>
    </row>
    <row r="65" spans="1:16" s="7" customFormat="1" ht="24.75" customHeight="1" outlineLevel="1" x14ac:dyDescent="0.25">
      <c r="A65" s="143">
        <v>18</v>
      </c>
      <c r="B65" s="121" t="s">
        <v>2676</v>
      </c>
      <c r="C65" s="65" t="s">
        <v>31</v>
      </c>
      <c r="D65" s="120" t="s">
        <v>2685</v>
      </c>
      <c r="E65" s="144">
        <v>43085</v>
      </c>
      <c r="F65" s="144">
        <v>43404</v>
      </c>
      <c r="G65" s="159">
        <f t="shared" si="3"/>
        <v>10.633333333333333</v>
      </c>
      <c r="H65" s="118" t="s">
        <v>2686</v>
      </c>
      <c r="I65" s="120" t="s">
        <v>711</v>
      </c>
      <c r="J65" s="120" t="s">
        <v>730</v>
      </c>
      <c r="K65" s="122">
        <v>1661134872</v>
      </c>
      <c r="L65" s="65" t="s">
        <v>1148</v>
      </c>
      <c r="M65" s="67"/>
      <c r="N65" s="65" t="s">
        <v>2634</v>
      </c>
      <c r="O65" s="65" t="s">
        <v>26</v>
      </c>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0.01</v>
      </c>
      <c r="G179" s="164">
        <f>IF(F179&gt;0,SUM(E179+F179),"")</f>
        <v>0.03</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54254533.32</v>
      </c>
      <c r="F185" s="92"/>
      <c r="G185" s="93"/>
      <c r="H185" s="88"/>
      <c r="I185" s="90" t="s">
        <v>2627</v>
      </c>
      <c r="J185" s="165">
        <f>+SUM(M179:M183)</f>
        <v>0.02</v>
      </c>
      <c r="K185" s="235" t="s">
        <v>2628</v>
      </c>
      <c r="L185" s="235"/>
      <c r="M185" s="94">
        <f>+J185*(SUM(K20:K35))</f>
        <v>36169688.880000003</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41964</v>
      </c>
      <c r="D193" s="5"/>
      <c r="E193" s="125">
        <v>2997</v>
      </c>
      <c r="F193" s="5"/>
      <c r="G193" s="5"/>
      <c r="H193" s="146" t="s">
        <v>2702</v>
      </c>
      <c r="J193" s="5"/>
      <c r="K193" s="126">
        <v>42051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2703</v>
      </c>
      <c r="J211" s="27" t="s">
        <v>2622</v>
      </c>
      <c r="K211" s="147" t="s">
        <v>2706</v>
      </c>
      <c r="L211" s="21"/>
      <c r="M211" s="21"/>
      <c r="N211" s="21"/>
      <c r="O211" s="8"/>
    </row>
    <row r="212" spans="1:15" x14ac:dyDescent="0.25">
      <c r="A212" s="9"/>
      <c r="B212" s="27" t="s">
        <v>2619</v>
      </c>
      <c r="C212" s="146" t="s">
        <v>2702</v>
      </c>
      <c r="D212" s="21"/>
      <c r="G212" s="27" t="s">
        <v>2621</v>
      </c>
      <c r="H212" s="147" t="s">
        <v>2704</v>
      </c>
      <c r="J212" s="27" t="s">
        <v>2623</v>
      </c>
      <c r="K212" s="146"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11811023622047245" right="3.937007874015748E-2" top="0.35433070866141736" bottom="0.35433070866141736" header="0.31496062992125984" footer="0.31496062992125984"/>
  <pageSetup scale="28" orientation="landscape" horizontalDpi="360" verticalDpi="360"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elements/1.1/"/>
    <ds:schemaRef ds:uri="http://purl.org/dc/dcmitype/"/>
    <ds:schemaRef ds:uri="http://schemas.microsoft.com/office/2006/documentManagement/types"/>
    <ds:schemaRef ds:uri="http://schemas.openxmlformats.org/package/2006/metadata/core-properties"/>
    <ds:schemaRef ds:uri="4fb10211-09fb-4e80-9f0b-184718d5d98c"/>
    <ds:schemaRef ds:uri="http://schemas.microsoft.com/office/infopath/2007/PartnerControls"/>
    <ds:schemaRef ds:uri="a65d333d-5b59-4810-bc94-b80d9325abbc"/>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COMPAQ</cp:lastModifiedBy>
  <cp:lastPrinted>2020-12-28T17:59:34Z</cp:lastPrinted>
  <dcterms:created xsi:type="dcterms:W3CDTF">2020-10-14T21:57:42Z</dcterms:created>
  <dcterms:modified xsi:type="dcterms:W3CDTF">2020-12-29T22:40:54Z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