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ontratacion 2021\Nueva carpeta\BANCO DE OFERENT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<sst xmlns="http://schemas.openxmlformats.org/spreadsheetml/2006/main" count="3100" uniqueCount="2700">
  <si>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</si>
  <si>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</si>
  <si>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</si>
  <si>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</si>
  <si>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</si>
  <si>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</si>
  <si>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</si>
  <si>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</si>
  <si>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</si>
  <si>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</si>
  <si>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</si>
  <si>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</si>
  <si>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</si>
  <si>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</si>
  <si>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</si>
  <si>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</si>
  <si>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</si>
  <si>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</si>
  <si>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</si>
  <si>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</si>
  <si>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</si>
  <si>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</si>
  <si>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</si>
  <si>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</si>
  <si>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</si>
  <si>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</si>
  <si>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</si>
  <si>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</si>
  <si>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</si>
  <si>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</si>
  <si>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</si>
  <si>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</si>
  <si>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</si>
  <si>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</si>
  <si>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</si>
  <si>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</si>
  <si>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</si>
  <si>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</si>
  <si>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</si>
  <si>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</si>
  <si>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</si>
  <si>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</si>
  <si>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</si>
  <si>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</si>
  <si>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</si>
  <si>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</si>
  <si>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</si>
  <si>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</si>
  <si>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</si>
  <si>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</si>
  <si>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</si>
  <si>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</si>
  <si>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</si>
  <si>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</si>
  <si>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</si>
  <si>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</si>
  <si>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</si>
  <si>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</si>
  <si>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</si>
  <si>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</si>
  <si>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</si>
  <si>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</si>
  <si>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</si>
  <si>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</si>
  <si>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</si>
  <si>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</si>
  <si>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</si>
  <si>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</si>
  <si>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</si>
  <si>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</si>
  <si>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</si>
  <si>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</si>
  <si>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</si>
  <si>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</si>
  <si>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</si>
  <si>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</si>
  <si>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</si>
  <si>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</si>
  <si>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</si>
  <si>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</si>
  <si>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</si>
  <si>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</si>
  <si>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</si>
  <si>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</si>
  <si>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</si>
  <si>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</si>
  <si>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</si>
  <si>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</si>
  <si>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</si>
  <si>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</si>
  <si>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</si>
  <si>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</si>
  <si>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</si>
  <si>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</si>
  <si>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</si>
  <si>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</si>
  <si>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</si>
  <si>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</si>
  <si>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</si>
  <si>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</si>
  <si>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</si>
  <si>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</si>
  <si>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</si>
  <si>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</si>
  <si>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</si>
  <si>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</si>
  <si>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</si>
  <si>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</si>
  <si>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</si>
  <si>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</si>
  <si>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</si>
  <si>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</si>
  <si>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</si>
  <si>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</si>
  <si>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</si>
  <si>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</si>
  <si>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</si>
  <si>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</si>
  <si>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</si>
  <si>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</si>
  <si>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</si>
  <si>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</si>
  <si>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</si>
  <si>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</si>
  <si>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</si>
  <si>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</si>
  <si>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</si>
  <si>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</si>
  <si>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</si>
  <si>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</si>
  <si>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</si>
  <si>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</si>
  <si>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</si>
  <si>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</si>
  <si>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</si>
  <si>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</si>
  <si>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</si>
  <si>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</si>
  <si>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</si>
  <si>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</si>
  <si>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</si>
  <si>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</si>
  <si>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</si>
  <si>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</si>
  <si>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</si>
  <si>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</si>
  <si>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</si>
  <si>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</si>
  <si>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</si>
  <si>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</si>
  <si>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</si>
  <si>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</si>
  <si>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</si>
  <si>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</si>
  <si>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</si>
  <si>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</si>
  <si>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</si>
  <si>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</si>
  <si>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</si>
  <si>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</si>
  <si>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</si>
  <si>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</si>
  <si>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</si>
  <si>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</si>
  <si>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</si>
  <si>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</si>
  <si>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</si>
  <si>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</si>
  <si>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</si>
  <si>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</si>
  <si>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</si>
  <si>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</si>
  <si>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</si>
  <si>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</si>
  <si>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</si>
  <si>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</si>
  <si>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</si>
  <si>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</si>
  <si>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</si>
  <si>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</si>
  <si>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</si>
  <si>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</si>
  <si>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</si>
  <si>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</si>
  <si>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</si>
  <si>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</si>
  <si>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</si>
  <si>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</si>
  <si>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</si>
  <si>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</si>
  <si>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</si>
  <si>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</si>
  <si>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</si>
  <si>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</si>
  <si>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</si>
  <si>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</si>
  <si>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</si>
  <si>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</si>
  <si>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</si>
  <si>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</si>
  <si>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</si>
  <si>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</si>
  <si>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</si>
  <si>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</si>
  <si>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</si>
  <si>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</si>
  <si>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</si>
  <si>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</si>
  <si>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</si>
  <si>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</si>
  <si>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</si>
  <si>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</si>
  <si>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</si>
  <si>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</si>
  <si>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</si>
  <si>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</si>
  <si>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</si>
  <si>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</si>
  <si>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</si>
  <si>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</si>
  <si>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</si>
  <si>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</si>
  <si>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</si>
  <si>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</si>
  <si>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</si>
  <si>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</si>
  <si>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</si>
  <si>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</si>
  <si>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</si>
  <si>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</si>
  <si>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</si>
  <si>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</si>
  <si>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</si>
  <si>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</si>
  <si>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</si>
  <si>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</si>
  <si>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</si>
  <si>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</si>
  <si>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</si>
  <si>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</si>
  <si>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</si>
  <si>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</si>
  <si>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</si>
  <si>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</si>
  <si>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</si>
  <si>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</si>
  <si>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</si>
  <si>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</si>
  <si>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</si>
  <si>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</si>
  <si>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</si>
  <si>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</si>
  <si>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</si>
  <si>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</si>
  <si>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</si>
  <si>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</si>
  <si>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</si>
  <si>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</si>
  <si>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</si>
  <si>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</si>
  <si>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</si>
  <si>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</si>
  <si>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</si>
  <si>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</si>
  <si>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</si>
  <si>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</si>
  <si>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</si>
  <si>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</si>
  <si>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</si>
  <si>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</si>
  <si>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</si>
  <si>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</si>
  <si>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</si>
  <si>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</si>
  <si>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</si>
  <si>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</si>
  <si>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</si>
  <si>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</si>
  <si>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</si>
  <si>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</si>
  <si>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</si>
  <si>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</si>
  <si>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</si>
  <si>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</si>
  <si>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</si>
  <si>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</si>
  <si>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</si>
  <si>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</si>
  <si>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</si>
  <si>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</si>
  <si>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</si>
  <si>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</si>
  <si>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</si>
  <si>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</si>
  <si>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</si>
  <si>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</si>
  <si>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</si>
  <si>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</si>
  <si>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</si>
  <si>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</si>
  <si>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</si>
  <si>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</si>
  <si>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</si>
  <si>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</si>
  <si>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</si>
  <si>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</si>
  <si>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</si>
  <si>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</si>
  <si>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</si>
  <si>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</si>
  <si>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</si>
  <si>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</si>
  <si>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</si>
  <si>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</si>
  <si>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</si>
  <si>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</si>
  <si>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</si>
  <si>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</si>
  <si>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</si>
  <si>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</si>
  <si>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</si>
  <si>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</si>
  <si>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</si>
  <si>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</si>
  <si>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</si>
  <si>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</si>
  <si>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</si>
  <si>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</si>
  <si>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</si>
  <si>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</si>
  <si>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</si>
  <si>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</si>
  <si>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</si>
  <si>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</si>
  <si>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</si>
  <si>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</si>
  <si>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</si>
  <si>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</si>
  <si>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</si>
  <si>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</si>
  <si>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</si>
  <si>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</si>
  <si>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</si>
  <si>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</si>
  <si>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</si>
  <si>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</si>
  <si>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</si>
  <si>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</si>
  <si>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</si>
  <si>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</si>
  <si>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</si>
  <si>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</si>
  <si>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</si>
  <si>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</si>
  <si>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</si>
  <si>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</si>
  <si>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</si>
  <si>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</si>
  <si>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</si>
  <si>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</si>
  <si>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</si>
  <si>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</si>
  <si>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</si>
  <si>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</si>
  <si>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</si>
  <si>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</si>
  <si>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</si>
  <si>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</si>
  <si>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</si>
  <si>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</si>
  <si>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</si>
  <si>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</si>
  <si>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</si>
  <si>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</si>
  <si>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</si>
  <si>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</si>
  <si>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</si>
  <si>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</si>
  <si>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</si>
  <si>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</si>
  <si>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</si>
  <si>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</si>
  <si>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</si>
  <si>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</si>
  <si>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</si>
  <si>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</si>
  <si>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</si>
  <si>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</si>
  <si>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</si>
  <si>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</si>
  <si>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</si>
  <si>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</si>
  <si>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</si>
  <si>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</si>
  <si>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</si>
  <si>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</si>
  <si>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</si>
  <si>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</si>
  <si>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</si>
  <si>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</si>
  <si>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</si>
  <si>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</si>
  <si>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</si>
  <si>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</si>
  <si>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</si>
  <si>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</si>
  <si>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</si>
  <si>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</si>
  <si>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</si>
  <si>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</si>
  <si>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</si>
  <si>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</si>
  <si>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</si>
  <si>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</si>
  <si>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</si>
  <si>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</si>
  <si>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</si>
  <si>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</si>
  <si>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</si>
  <si>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</si>
  <si>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</si>
  <si>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</si>
  <si>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</si>
  <si>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</si>
  <si>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</si>
  <si>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</si>
  <si>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</si>
  <si>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</si>
  <si>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</si>
  <si>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</si>
  <si>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</si>
  <si>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</si>
  <si>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</si>
  <si>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</si>
  <si>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</si>
  <si>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</si>
  <si>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</si>
  <si>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</si>
  <si>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</si>
  <si>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</si>
  <si>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</si>
  <si>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</si>
  <si>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</si>
  <si>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</si>
  <si>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</si>
  <si>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</si>
  <si>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</si>
  <si>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</si>
  <si>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</si>
  <si>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</si>
  <si>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</si>
  <si>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</si>
  <si>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</si>
  <si>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</si>
  <si>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</si>
  <si>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</si>
  <si>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</si>
  <si>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</si>
  <si>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</si>
  <si>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</si>
  <si>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</si>
  <si>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</si>
  <si>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</si>
  <si>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</si>
  <si>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</si>
  <si>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</si>
  <si>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</si>
  <si>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</si>
  <si>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</si>
  <si>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</si>
  <si>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</si>
  <si>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</si>
  <si>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</si>
  <si>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</si>
  <si>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</si>
  <si>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</si>
  <si>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</si>
  <si>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</si>
  <si>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</si>
  <si>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</si>
  <si>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</si>
  <si>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</si>
  <si>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</si>
  <si>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</si>
  <si>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</si>
  <si>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</si>
  <si>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</si>
  <si>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</si>
  <si>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</si>
  <si>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</si>
  <si>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</si>
  <si>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</si>
  <si>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</si>
  <si>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</si>
  <si>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</si>
  <si>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</si>
  <si>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</si>
  <si>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</si>
  <si>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</si>
  <si>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</si>
  <si>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</si>
  <si>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</si>
  <si>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</si>
  <si>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</si>
  <si>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</si>
  <si>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</si>
  <si>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</si>
  <si>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</si>
  <si>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</si>
  <si>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</si>
  <si>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</si>
  <si>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</si>
  <si>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</si>
  <si>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</si>
  <si>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</si>
  <si>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</si>
  <si>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</si>
  <si>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</si>
  <si>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</si>
  <si>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</si>
  <si>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</si>
  <si>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</si>
  <si>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</si>
  <si>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</si>
  <si>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</si>
  <si>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</si>
  <si>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</si>
  <si>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</si>
  <si>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</si>
  <si>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</si>
  <si>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</si>
  <si>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</si>
  <si>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</si>
  <si>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</si>
  <si>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</si>
  <si>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</si>
  <si>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</si>
  <si>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</si>
  <si>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</si>
  <si>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</si>
  <si>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</si>
  <si>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</si>
  <si>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</si>
  <si>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</si>
  <si>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</si>
  <si>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</si>
  <si>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</si>
  <si>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</si>
  <si>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</si>
  <si>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</si>
  <si>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</si>
  <si>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</si>
  <si>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</si>
  <si>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</si>
  <si>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</si>
  <si>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</si>
  <si>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</si>
  <si>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</si>
  <si>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</si>
  <si>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</si>
  <si>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</si>
  <si>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</si>
  <si>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</si>
  <si>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</si>
  <si>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</si>
  <si>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</si>
  <si>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</si>
  <si>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</si>
  <si>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</si>
  <si>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</si>
  <si>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</si>
  <si>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</si>
  <si>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</si>
  <si>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</si>
  <si>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</si>
  <si>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</si>
  <si>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</si>
  <si>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</si>
  <si>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</si>
  <si>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</si>
  <si>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</si>
  <si>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</si>
  <si>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</si>
  <si>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</si>
  <si>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</si>
  <si>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</si>
  <si>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</si>
  <si>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</si>
  <si>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</si>
  <si>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</si>
  <si>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</si>
  <si>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</si>
  <si>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</si>
  <si>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</si>
  <si>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</si>
  <si>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</si>
  <si>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</si>
  <si>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</si>
  <si>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</si>
  <si>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</si>
  <si>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</si>
  <si>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</si>
  <si>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</si>
  <si>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</si>
  <si>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</si>
  <si>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</si>
  <si>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</si>
  <si>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</si>
  <si>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</si>
  <si>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</si>
  <si>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</si>
  <si>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</si>
  <si>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</si>
  <si>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</si>
  <si>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</si>
  <si>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</si>
  <si>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</si>
  <si>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</si>
  <si>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</si>
  <si>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</si>
  <si>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</si>
  <si>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</si>
  <si>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</si>
  <si>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</si>
  <si>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</si>
  <si>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</si>
  <si>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</si>
  <si>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</si>
  <si>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</si>
  <si>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</si>
  <si>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</si>
  <si>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</si>
  <si>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</si>
  <si>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</si>
  <si>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</si>
  <si>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</si>
  <si>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</si>
  <si>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</si>
  <si>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</si>
  <si>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</si>
  <si>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</si>
  <si>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</si>
  <si>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</si>
  <si>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</si>
  <si>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</si>
  <si>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</si>
  <si>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</si>
  <si>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</si>
  <si>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</si>
  <si>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</si>
  <si>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</si>
  <si>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</si>
  <si>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</si>
  <si>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</si>
  <si>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</si>
  <si>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</si>
  <si>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</si>
  <si>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</si>
  <si>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</si>
  <si>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</si>
  <si>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</si>
  <si>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</si>
  <si>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</si>
  <si>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</si>
  <si>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</si>
  <si>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</si>
  <si>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</si>
  <si>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</si>
  <si>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</si>
  <si>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</si>
  <si>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</si>
  <si>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</si>
  <si>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</si>
  <si>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</si>
  <si>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</si>
  <si>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</si>
  <si>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</si>
  <si>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</si>
  <si>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</si>
  <si>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</si>
  <si>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</si>
  <si>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</si>
  <si>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</si>
  <si>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</si>
  <si>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</si>
  <si>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</si>
  <si>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</si>
  <si>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</si>
  <si>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</si>
  <si>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</si>
  <si>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</si>
  <si>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</si>
  <si>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</si>
  <si>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</si>
  <si>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</si>
  <si>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</si>
  <si>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</si>
  <si>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</si>
  <si>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</si>
  <si>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</si>
  <si>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</si>
  <si>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</si>
  <si>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</si>
  <si>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</si>
  <si>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</si>
  <si>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</si>
  <si>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</si>
  <si>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</si>
  <si>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</si>
  <si>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</si>
  <si>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</si>
  <si>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</si>
  <si>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</si>
  <si>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</si>
  <si>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</si>
  <si>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</si>
  <si>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</si>
  <si>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</si>
  <si>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</si>
  <si>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</si>
  <si>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</si>
  <si>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</si>
  <si>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</si>
  <si>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</si>
  <si>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</si>
  <si>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</si>
  <si>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</si>
  <si>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</si>
  <si>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</si>
  <si>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</si>
  <si>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</si>
  <si>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</si>
  <si>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</si>
  <si>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</si>
  <si>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</si>
  <si>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</si>
  <si>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</si>
  <si>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</si>
  <si>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</si>
  <si>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</si>
  <si>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</si>
  <si>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</si>
  <si>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</si>
  <si>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</si>
  <si>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</si>
  <si>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</si>
  <si>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</si>
  <si>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</si>
  <si>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</si>
  <si>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</si>
  <si>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</si>
  <si>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</si>
  <si>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</si>
  <si>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</si>
  <si>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</si>
  <si>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</si>
  <si>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</si>
  <si>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</si>
  <si>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</si>
  <si>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</si>
  <si>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</si>
  <si>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</si>
  <si>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</si>
  <si>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</si>
  <si>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</si>
  <si>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</si>
  <si>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</si>
  <si>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</si>
  <si>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</si>
  <si>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</si>
  <si>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</si>
  <si>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</si>
  <si>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</si>
  <si>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</si>
  <si>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</si>
  <si>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</si>
  <si>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</si>
  <si>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</si>
  <si>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</si>
  <si>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</si>
  <si>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</si>
  <si>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</si>
  <si>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</si>
  <si>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</si>
  <si>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</si>
  <si>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</si>
  <si>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</si>
  <si>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</si>
  <si>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</si>
  <si>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</si>
  <si>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</si>
  <si>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</si>
  <si>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</si>
  <si>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</si>
  <si>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</si>
  <si>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</si>
  <si>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</si>
  <si>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</si>
  <si>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</si>
  <si>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</si>
  <si>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</si>
  <si>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</si>
  <si>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</si>
  <si>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</si>
  <si>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</si>
  <si>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</si>
  <si>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</si>
  <si>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</si>
  <si>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</si>
  <si>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</si>
  <si>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</si>
  <si>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</si>
  <si>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</si>
  <si>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</si>
  <si>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</si>
  <si>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</si>
  <si>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</si>
  <si>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</si>
  <si>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</si>
  <si>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</si>
  <si>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</si>
  <si>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</si>
  <si>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</si>
  <si>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</si>
  <si>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</si>
  <si>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</si>
  <si>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</si>
  <si>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</si>
  <si>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</si>
  <si>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</si>
  <si>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</si>
  <si>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</si>
  <si>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</si>
  <si>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</si>
  <si>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</si>
  <si>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</si>
  <si>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</si>
  <si>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</si>
  <si>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</si>
  <si>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</si>
  <si>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</si>
  <si>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</si>
  <si>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</si>
  <si>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</si>
  <si>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</si>
  <si>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</si>
  <si>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</si>
  <si>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</si>
  <si>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</si>
  <si>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</si>
  <si>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</si>
  <si>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</si>
  <si>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</si>
  <si>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</si>
  <si>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</si>
  <si>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</si>
  <si>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</si>
  <si>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</si>
  <si>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</si>
  <si>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</si>
  <si>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</si>
  <si>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</si>
  <si>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</si>
  <si>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</si>
  <si>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</si>
  <si>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</si>
  <si>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</si>
  <si>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</si>
  <si>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</si>
  <si>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</si>
  <si>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</si>
  <si>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</si>
  <si>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</si>
  <si>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</si>
  <si>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</si>
  <si>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</si>
  <si>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</si>
  <si>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</si>
  <si>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</si>
  <si>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</si>
  <si>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</si>
  <si>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</si>
  <si>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</si>
  <si>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</si>
  <si>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</si>
  <si>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</si>
  <si>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</si>
  <si>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</si>
  <si>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</si>
  <si>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</si>
  <si>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</si>
  <si>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</si>
  <si>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</si>
  <si>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</si>
  <si>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</si>
  <si>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</si>
  <si>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</si>
  <si>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</si>
  <si>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</si>
  <si>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</si>
  <si>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</si>
  <si>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</si>
  <si>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</si>
  <si>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</si>
  <si>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</si>
  <si>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</si>
  <si>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</si>
  <si>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</si>
  <si>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</si>
  <si>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</si>
  <si>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</si>
  <si>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</si>
  <si>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</si>
  <si>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</si>
  <si>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</si>
  <si>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</si>
  <si>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</si>
  <si>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</si>
  <si>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</si>
  <si>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</si>
  <si>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</si>
  <si>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</si>
  <si>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</si>
  <si>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</si>
  <si>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</si>
  <si>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</si>
  <si>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</si>
  <si>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</si>
  <si>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</si>
  <si>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</si>
  <si>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</si>
  <si>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</si>
  <si>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</si>
  <si>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</si>
  <si>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</si>
  <si>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</si>
  <si>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</si>
  <si>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</si>
  <si>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</si>
  <si>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</si>
  <si>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</si>
  <si>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</si>
  <si>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</si>
  <si>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</si>
  <si>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</si>
  <si>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</si>
  <si>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</si>
  <si>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</si>
  <si>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</si>
  <si>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</si>
  <si>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</si>
  <si>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</si>
  <si>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</si>
  <si>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</si>
  <si>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</si>
  <si>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</si>
  <si>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</si>
  <si>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</si>
  <si>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</si>
  <si>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</si>
  <si>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</si>
  <si>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</si>
  <si>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</si>
  <si>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</si>
  <si>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</si>
  <si>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</si>
  <si>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</si>
  <si>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</si>
  <si>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</si>
  <si>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</si>
  <si>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</si>
  <si>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</si>
  <si>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</si>
  <si>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</si>
  <si>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</si>
  <si>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</si>
  <si>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</si>
  <si>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</si>
  <si>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</si>
  <si>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</si>
  <si>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</si>
  <si>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</si>
  <si>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</si>
  <si>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</si>
  <si>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</si>
  <si>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</si>
  <si>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</si>
  <si>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</si>
  <si>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</si>
  <si>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</si>
  <si>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</si>
  <si>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</si>
  <si>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</si>
  <si>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</si>
  <si>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</si>
  <si>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</si>
  <si>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</si>
  <si>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</si>
  <si>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</si>
  <si>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</si>
  <si>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</si>
  <si>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</si>
  <si>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</si>
  <si>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</si>
  <si>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</si>
  <si>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</si>
  <si>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</si>
  <si>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</si>
  <si>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</si>
  <si>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</si>
  <si>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</si>
  <si>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</si>
  <si>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</si>
  <si>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</si>
  <si>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</si>
  <si>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</si>
  <si>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</si>
  <si>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</si>
  <si>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</si>
  <si>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</si>
  <si>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</si>
  <si>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</si>
  <si>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</si>
  <si>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</si>
  <si>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</si>
  <si>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</si>
  <si>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</si>
  <si>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</si>
  <si>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</si>
  <si>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</si>
  <si>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</si>
  <si>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</si>
  <si>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</si>
  <si>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</si>
  <si>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</si>
  <si>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</si>
  <si>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</si>
  <si>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</si>
  <si>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</si>
  <si>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</si>
  <si>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</si>
  <si>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</si>
  <si>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</si>
  <si>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</si>
  <si>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</si>
  <si>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</si>
  <si>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</si>
  <si>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</si>
  <si>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</si>
  <si>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</si>
  <si>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</si>
  <si>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</si>
  <si>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</si>
  <si>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</si>
  <si>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</si>
  <si>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</si>
  <si>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</si>
  <si>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</si>
  <si>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</si>
  <si>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</si>
  <si>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</si>
  <si>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</si>
  <si>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</si>
  <si>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</si>
  <si>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</si>
  <si>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</si>
  <si>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</si>
  <si>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</si>
  <si>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</si>
  <si>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</si>
  <si>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</si>
  <si>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</si>
  <si>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</si>
  <si>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</si>
  <si>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</si>
  <si>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</si>
  <si>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</si>
  <si>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</si>
  <si>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</si>
  <si>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</si>
  <si>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</si>
  <si>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</si>
  <si>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</si>
  <si>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</si>
  <si>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</si>
  <si>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</si>
  <si>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</si>
  <si>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</si>
  <si>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</si>
  <si>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</si>
  <si>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</si>
  <si>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</si>
  <si>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</si>
  <si>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</si>
  <si>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</si>
  <si>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</si>
  <si>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</si>
  <si>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</si>
  <si>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</si>
  <si>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</si>
  <si>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</si>
  <si>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</si>
  <si>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</si>
  <si>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</si>
  <si>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</si>
  <si>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</si>
  <si>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</si>
  <si>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</si>
  <si>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</si>
  <si>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</si>
  <si>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</si>
  <si>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</si>
  <si>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</si>
  <si>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</si>
  <si>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</si>
  <si>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</si>
  <si>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</si>
  <si>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</si>
  <si>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</si>
  <si>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</si>
  <si>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</si>
  <si>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</si>
  <si>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</si>
  <si>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</si>
  <si>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</si>
  <si>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</si>
  <si>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</si>
  <si>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</si>
  <si>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</si>
  <si>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</si>
  <si>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</si>
  <si>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</si>
  <si>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</si>
  <si>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</si>
  <si>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</si>
  <si>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</si>
  <si>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</si>
  <si>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</si>
  <si>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</si>
  <si>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</si>
  <si>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</si>
  <si>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</si>
  <si>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</si>
  <si>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</si>
  <si>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</si>
  <si>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</si>
  <si>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</si>
  <si>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</si>
  <si>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</si>
  <si>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</si>
  <si>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</si>
  <si>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</si>
  <si>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</si>
  <si>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</si>
  <si>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</si>
  <si>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</si>
  <si>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</si>
  <si>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</si>
  <si>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</si>
  <si>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</si>
  <si>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</si>
  <si>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</si>
  <si>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</si>
  <si>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</si>
  <si>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</si>
  <si>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</si>
  <si>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</si>
  <si>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</si>
  <si>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</si>
  <si>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</si>
  <si>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</si>
  <si>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</si>
  <si>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</si>
  <si>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</si>
  <si>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</si>
  <si>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</si>
  <si>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</si>
  <si>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</si>
  <si>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</si>
  <si>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</si>
  <si>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</si>
  <si>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</si>
  <si>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</si>
  <si>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</si>
  <si>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</si>
  <si>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</si>
  <si>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</si>
  <si>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</si>
  <si>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</si>
  <si>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</si>
  <si>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</si>
  <si>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</si>
  <si>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</si>
  <si>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</si>
  <si>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</si>
  <si>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</si>
  <si>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</si>
  <si>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</si>
  <si>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</si>
  <si>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</si>
  <si>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</si>
  <si>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</si>
  <si>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</si>
  <si>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</si>
  <si>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</si>
  <si>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</si>
  <si>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</si>
  <si>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</si>
  <si>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</si>
  <si>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</si>
  <si>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</si>
  <si>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</si>
  <si>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</si>
  <si>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</si>
  <si>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</si>
  <si>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</si>
  <si>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</si>
  <si>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</si>
  <si>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</si>
  <si>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</si>
  <si>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</si>
  <si>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</si>
  <si>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</si>
  <si>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</si>
  <si>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</si>
  <si>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</si>
  <si>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</si>
  <si>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</si>
  <si>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</si>
  <si>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</si>
  <si>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</si>
  <si>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</si>
  <si>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</si>
  <si>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</si>
  <si>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</si>
  <si>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</si>
  <si>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</si>
  <si>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</si>
  <si>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</si>
  <si>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</si>
  <si>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</si>
  <si>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</si>
  <si>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</si>
  <si>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</si>
  <si>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</si>
  <si>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</si>
  <si>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</si>
  <si>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</si>
  <si>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</si>
  <si>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</si>
  <si>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</si>
  <si>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</si>
  <si>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</si>
  <si>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</si>
  <si>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</si>
  <si>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</si>
  <si>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</si>
  <si>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</si>
  <si>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</si>
  <si>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</si>
  <si>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</si>
  <si>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</si>
  <si>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</si>
  <si>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</si>
  <si>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</si>
  <si>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</si>
  <si>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</si>
  <si>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</si>
  <si>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</si>
  <si>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</si>
  <si>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</si>
  <si>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</si>
  <si>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</si>
  <si>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</si>
  <si>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</si>
  <si>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</si>
  <si>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</si>
  <si>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</si>
  <si>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</si>
  <si>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</si>
  <si>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</si>
  <si>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</si>
  <si>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</si>
  <si>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</si>
  <si>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</si>
  <si>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</si>
  <si>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</si>
  <si>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</si>
  <si>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</si>
  <si>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</si>
  <si>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</si>
  <si>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</si>
  <si>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</si>
  <si>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</si>
  <si>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</si>
  <si>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</si>
  <si>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</si>
  <si>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</si>
  <si>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</si>
  <si>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</si>
  <si>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</si>
  <si>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</si>
  <si>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</si>
  <si>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</si>
  <si>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</si>
  <si>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</si>
  <si>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</si>
  <si>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</si>
  <si>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</si>
  <si>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</si>
  <si>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</si>
  <si>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</si>
  <si>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</si>
  <si>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</si>
  <si>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</si>
  <si>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</si>
  <si>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</si>
  <si>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</si>
  <si>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</si>
  <si>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</si>
  <si>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</si>
  <si>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</si>
  <si>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</si>
  <si>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</si>
  <si>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</si>
  <si>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</si>
  <si>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</si>
  <si>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</si>
  <si>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</si>
  <si>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</si>
  <si>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</si>
  <si>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</si>
  <si>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</si>
  <si>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</si>
  <si>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</si>
  <si>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</si>
  <si>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</si>
  <si>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</si>
  <si>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</si>
  <si>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</si>
  <si>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</si>
  <si>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</si>
  <si>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</si>
  <si>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</si>
  <si>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</si>
  <si>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</si>
  <si>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</si>
  <si>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</si>
  <si>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</si>
  <si>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</si>
  <si>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</si>
  <si>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</si>
  <si>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</si>
  <si>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</si>
  <si>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</si>
  <si>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</si>
  <si>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</si>
  <si>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</si>
  <si>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</si>
  <si>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</si>
  <si>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</si>
  <si>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</si>
  <si>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</si>
  <si>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</si>
  <si>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</si>
  <si>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</si>
  <si>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</si>
  <si>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</si>
  <si>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</si>
  <si>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</si>
  <si>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</si>
  <si>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</si>
  <si>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</si>
  <si>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</si>
  <si>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</si>
  <si>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</si>
  <si>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</si>
  <si>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</si>
  <si>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</si>
  <si>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</si>
  <si>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</si>
  <si>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</si>
  <si>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</si>
  <si>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</si>
  <si>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</si>
  <si>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</si>
  <si>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</si>
  <si>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</si>
  <si>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</si>
  <si>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</si>
  <si>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</si>
  <si>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</si>
  <si>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</si>
  <si>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</si>
  <si>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</si>
  <si>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</si>
  <si>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</si>
  <si>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</si>
  <si>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</si>
  <si>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</si>
  <si>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</si>
  <si>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</si>
  <si>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</si>
  <si>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</si>
  <si>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</si>
  <si>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</si>
  <si>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</si>
  <si>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</si>
  <si>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</si>
  <si>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</si>
  <si>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</si>
  <si>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</si>
  <si>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</si>
  <si>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</si>
  <si>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</si>
  <si>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</si>
  <si>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</si>
  <si>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</si>
  <si>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</si>
  <si>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</si>
  <si>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</si>
  <si>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</si>
  <si>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</si>
  <si>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</si>
  <si>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</si>
  <si>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</si>
  <si>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</si>
  <si>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</si>
  <si>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</si>
  <si>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</si>
  <si>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</si>
  <si>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</si>
  <si>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</si>
  <si>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</si>
  <si>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</si>
  <si>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</si>
  <si>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</si>
  <si>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</si>
  <si>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</si>
  <si>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</si>
  <si>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</si>
  <si>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</si>
  <si>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</si>
  <si>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</si>
  <si>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</si>
  <si>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</si>
  <si>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</si>
  <si>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</si>
  <si>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</si>
  <si>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</si>
  <si>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</si>
  <si>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</si>
  <si>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</si>
  <si>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</si>
  <si>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</si>
  <si>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</si>
  <si>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</si>
  <si>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</si>
  <si>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</si>
  <si>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</si>
  <si>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</si>
  <si>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</si>
  <si>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</si>
  <si>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</si>
  <si>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</si>
  <si>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</si>
  <si>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</si>
  <si>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</si>
  <si>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</si>
  <si>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</si>
  <si>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</si>
  <si>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</si>
  <si>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</si>
  <si>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</si>
  <si>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</si>
  <si>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</si>
  <si>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</si>
  <si>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</si>
  <si>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</si>
  <si>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</si>
  <si>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</si>
  <si>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</si>
  <si>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</si>
  <si>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</si>
  <si>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</si>
  <si>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</si>
  <si>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</si>
  <si>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</si>
  <si>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</si>
  <si>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</si>
  <si>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</si>
  <si>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</si>
  <si>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</si>
  <si>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</si>
  <si>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</si>
  <si>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</si>
  <si>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</si>
  <si>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</si>
  <si>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</si>
  <si>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</si>
  <si>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</si>
  <si>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</si>
  <si>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</si>
  <si>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</si>
  <si>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</si>
  <si>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</si>
  <si>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</si>
  <si>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</si>
  <si>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</si>
  <si>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</si>
  <si>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</si>
  <si>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</si>
  <si>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</si>
  <si>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</si>
  <si>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</si>
  <si>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</si>
  <si>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</si>
  <si>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</si>
  <si>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</si>
  <si>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</si>
  <si>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</si>
  <si>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</si>
  <si>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</si>
  <si>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</si>
  <si>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</si>
  <si>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</si>
  <si>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</si>
  <si>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</si>
  <si>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</si>
  <si>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</si>
  <si>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</si>
  <si>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</si>
  <si>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</si>
  <si>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</si>
  <si>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</si>
  <si>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</si>
  <si>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</si>
  <si>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</si>
  <si>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</si>
  <si>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</si>
  <si>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</si>
  <si>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</si>
  <si>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</si>
  <si>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</si>
  <si>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</si>
  <si>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</si>
  <si>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</si>
  <si>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</si>
  <si>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</si>
  <si>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</si>
  <si>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</si>
  <si>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</si>
  <si>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</si>
  <si>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</si>
  <si>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</si>
  <si>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</si>
  <si>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</si>
  <si>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</si>
  <si>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</si>
  <si>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</si>
  <si>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</si>
  <si>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</si>
  <si>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</si>
  <si>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</si>
  <si>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</si>
  <si>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</si>
  <si>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</si>
  <si>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</si>
  <si>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</si>
  <si>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</si>
  <si>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</si>
  <si>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</si>
  <si>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</si>
  <si>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</si>
  <si>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</si>
  <si>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</si>
  <si>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</si>
  <si>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</si>
  <si>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</si>
  <si>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</si>
  <si>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</si>
  <si>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</si>
  <si>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</si>
  <si>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</si>
  <si>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</si>
  <si>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</si>
  <si>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</si>
  <si>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</si>
  <si>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</si>
  <si>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</si>
  <si>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</si>
  <si>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</si>
  <si>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</si>
  <si>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</si>
  <si>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</si>
  <si>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</si>
  <si>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</si>
  <si>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</si>
  <si>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</si>
  <si>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</si>
  <si>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</si>
  <si>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</si>
  <si>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</si>
  <si>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</si>
  <si>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</si>
  <si>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</si>
  <si>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</si>
  <si>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</si>
  <si>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</si>
  <si>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</si>
  <si>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</si>
  <si>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</si>
  <si>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</si>
  <si>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</si>
  <si>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</si>
  <si>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</si>
  <si>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</si>
  <si>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</si>
  <si>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</si>
  <si>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</si>
  <si>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</si>
  <si>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</si>
  <si>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</si>
  <si>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</si>
  <si>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</si>
  <si>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</si>
  <si>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</si>
  <si>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</si>
  <si>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</si>
  <si>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</si>
  <si>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</si>
  <si>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</si>
  <si>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</si>
  <si>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</si>
  <si>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</si>
  <si>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</si>
  <si>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</si>
  <si>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</si>
  <si>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</si>
  <si>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</si>
  <si>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</si>
  <si>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</si>
  <si>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</si>
  <si>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</si>
  <si>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</si>
  <si>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</si>
  <si>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</si>
  <si>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</si>
  <si>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</si>
  <si>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</si>
  <si>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</si>
  <si>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</si>
  <si>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</si>
  <si>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</si>
  <si>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</si>
  <si>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</si>
  <si>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</si>
  <si>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</si>
  <si>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</si>
  <si>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</si>
  <si>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</si>
  <si>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</si>
  <si>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</si>
  <si>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</si>
  <si>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</si>
  <si>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</si>
  <si>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</si>
  <si>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</si>
  <si>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</si>
  <si>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</si>
  <si>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</si>
  <si>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</si>
  <si>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</si>
  <si>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</si>
  <si>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</si>
  <si>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</si>
  <si>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</si>
  <si>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</si>
  <si>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</si>
  <si>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</si>
  <si>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</si>
  <si>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</si>
  <si>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</si>
  <si>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</si>
  <si>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</si>
  <si>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</si>
  <si>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</si>
  <si>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</si>
  <si>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</si>
  <si>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</si>
  <si>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</si>
  <si>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</si>
  <si>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</si>
  <si>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</si>
  <si>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</si>
  <si>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</si>
  <si>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</si>
  <si>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</si>
  <si>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</si>
  <si>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</si>
  <si>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</si>
  <si>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</si>
  <si>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</si>
  <si>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</si>
  <si>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</si>
  <si>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</si>
  <si>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</si>
  <si>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</si>
  <si>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</si>
  <si>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</si>
  <si>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</si>
  <si>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</si>
  <si>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</si>
  <si>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</si>
  <si>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</si>
  <si>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</si>
  <si>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</si>
  <si>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</si>
  <si>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</si>
  <si>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</si>
  <si>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</si>
  <si>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</si>
  <si>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</si>
  <si>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</si>
  <si>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</si>
  <si>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</si>
  <si>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</si>
  <si>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</si>
  <si>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</si>
  <si>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</si>
  <si>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</si>
  <si>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</si>
  <si>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</si>
  <si>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</si>
  <si>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</si>
  <si>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</si>
  <si>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</si>
  <si>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</si>
  <si>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</si>
  <si>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</si>
  <si>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</si>
  <si>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</si>
  <si>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</si>
  <si>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</si>
  <si>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</si>
  <si>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</si>
  <si>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</si>
  <si>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</si>
  <si>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</si>
  <si>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</si>
  <si>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</si>
  <si>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</si>
  <si>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</si>
  <si>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</si>
  <si>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</si>
  <si>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</si>
  <si>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</si>
  <si>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</si>
  <si>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</si>
  <si>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</si>
  <si>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</si>
  <si>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</si>
  <si>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</si>
  <si>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</si>
  <si>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</si>
  <si>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</si>
  <si>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</si>
  <si>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</si>
  <si>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</si>
  <si>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</si>
  <si>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</si>
  <si>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</si>
  <si>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</si>
  <si>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</si>
  <si>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</si>
  <si>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</si>
  <si>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</si>
  <si>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</si>
  <si>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</si>
  <si>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</si>
  <si>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</si>
  <si>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</si>
  <si>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</si>
  <si>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</si>
  <si>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</si>
  <si>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</si>
  <si>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</si>
  <si>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</si>
  <si>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</si>
  <si>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</si>
  <si>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</si>
  <si>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</si>
  <si>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</si>
  <si>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</si>
  <si>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</si>
  <si>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</si>
  <si>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</si>
  <si>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</si>
  <si>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</si>
  <si>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</si>
  <si>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</si>
  <si>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</si>
  <si>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</si>
  <si>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</si>
  <si>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</si>
  <si>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</si>
  <si>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</si>
  <si>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</si>
  <si>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</si>
  <si>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</si>
  <si>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</si>
  <si>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</si>
  <si>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</si>
  <si>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</si>
  <si>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</si>
  <si>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</si>
  <si>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</si>
  <si>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</si>
  <si>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</si>
  <si>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</si>
  <si>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</si>
  <si>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</si>
  <si>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</si>
  <si>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</si>
  <si>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</si>
  <si>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</si>
  <si>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</si>
  <si>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</si>
  <si>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</si>
  <si>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</si>
  <si>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</si>
  <si>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</si>
  <si>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</si>
  <si>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</si>
  <si>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</si>
  <si>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</si>
  <si>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</si>
  <si>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</si>
  <si>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</si>
  <si>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</si>
  <si>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</si>
  <si>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</si>
  <si>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</si>
  <si>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</si>
  <si>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</si>
  <si>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</si>
  <si>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</si>
  <si>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</si>
  <si>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</si>
  <si>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</si>
  <si>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</si>
  <si>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</si>
  <si>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</si>
  <si>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</si>
  <si>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</si>
  <si>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</si>
  <si>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</si>
  <si>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</si>
  <si>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</si>
  <si>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</si>
  <si>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</si>
  <si>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</si>
  <si>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</si>
  <si>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</si>
  <si>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</si>
  <si>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</si>
  <si>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</si>
  <si>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</si>
  <si>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</si>
  <si>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</si>
  <si>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</si>
  <si>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</si>
  <si>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</si>
  <si>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</si>
  <si>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</si>
  <si>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</si>
  <si>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</si>
  <si>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</si>
  <si>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</si>
  <si>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</si>
  <si>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</si>
  <si>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</si>
  <si>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</si>
  <si>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</si>
  <si>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</si>
  <si>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</si>
  <si>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</si>
  <si>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</si>
  <si>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</si>
  <si>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</si>
  <si>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</si>
  <si>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</si>
  <si>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</si>
  <si>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</si>
  <si>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</si>
  <si>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</si>
  <si>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</si>
  <si>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</si>
  <si>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</si>
  <si>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</si>
  <si>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</si>
  <si>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</si>
  <si>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</si>
  <si>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</si>
  <si>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</si>
  <si>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</si>
  <si>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</si>
  <si>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</si>
  <si>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</si>
  <si>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</si>
  <si>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</si>
  <si>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</si>
  <si>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</si>
  <si>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</si>
  <si>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</si>
  <si>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</si>
  <si>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</si>
  <si>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</si>
  <si>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</si>
  <si>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</si>
  <si>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</si>
  <si>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</si>
  <si>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</si>
  <si>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</si>
  <si>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</si>
  <si>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</si>
  <si>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</si>
  <si>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</si>
  <si>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</si>
  <si>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</si>
  <si>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</si>
  <si>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</si>
  <si>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</si>
  <si>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</si>
  <si>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</si>
  <si>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</si>
  <si>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</si>
  <si>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</si>
  <si>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</si>
  <si>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</si>
  <si>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</si>
  <si>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</si>
  <si>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</si>
  <si>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</si>
  <si>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</si>
  <si>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</si>
  <si>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</si>
  <si>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</si>
  <si>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</si>
  <si>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</si>
  <si>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</si>
  <si>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</si>
  <si>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</si>
  <si>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</si>
  <si>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</si>
  <si>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</si>
  <si>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</si>
  <si>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</si>
  <si>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</si>
  <si>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</si>
  <si>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</si>
  <si>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</si>
  <si>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</si>
  <si>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</si>
  <si>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</si>
  <si>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</si>
  <si>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</si>
  <si>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</si>
  <si>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</si>
  <si>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</si>
  <si>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</si>
  <si>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</si>
  <si>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</si>
  <si>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</si>
  <si>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</si>
  <si>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</si>
  <si>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</si>
  <si>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</si>
  <si>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</si>
  <si>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</si>
  <si>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</si>
  <si>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</si>
  <si>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</si>
  <si>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</si>
  <si>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</si>
  <si>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</si>
  <si>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</si>
  <si>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</si>
  <si>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</si>
  <si>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</si>
  <si>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</si>
  <si>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</si>
  <si>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</si>
  <si>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</si>
  <si>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</si>
  <si>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</si>
  <si>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</si>
  <si>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</si>
  <si>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</si>
  <si>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</si>
  <si>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</si>
  <si>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</si>
  <si>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</si>
  <si>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</si>
  <si>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</si>
  <si>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</si>
  <si>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</si>
  <si>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</si>
  <si>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</si>
  <si>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</si>
  <si>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</si>
  <si>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</si>
  <si>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</si>
  <si>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</si>
  <si>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</si>
  <si>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</si>
  <si>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</si>
  <si>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</si>
  <si>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</si>
  <si>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</si>
  <si>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</si>
  <si>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</si>
  <si>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</si>
  <si>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</si>
  <si>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</si>
  <si>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</si>
  <si>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</si>
  <si>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</si>
  <si>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</si>
  <si>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</si>
  <si>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</si>
  <si>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</si>
  <si>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</si>
  <si>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</si>
  <si>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</si>
  <si>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</si>
  <si>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</si>
  <si>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</si>
  <si>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</si>
  <si>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</si>
  <si>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</si>
  <si>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</si>
  <si>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</si>
  <si>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</si>
  <si>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</si>
  <si>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</si>
  <si>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</si>
  <si>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</si>
  <si>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</si>
  <si>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</si>
  <si>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</si>
  <si>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</si>
  <si>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</si>
  <si>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</si>
  <si>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</si>
  <si>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</si>
  <si>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</si>
  <si>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</si>
  <si>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</si>
  <si>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</si>
  <si>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</si>
  <si>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</si>
  <si>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</si>
  <si>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</si>
  <si>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</si>
  <si>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</si>
  <si>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</si>
  <si>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</si>
  <si>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</si>
  <si>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</si>
  <si>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</si>
  <si>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</si>
  <si>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</si>
  <si>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</si>
  <si>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</si>
  <si>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</si>
  <si>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</si>
  <si>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</si>
  <si>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</si>
  <si>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</si>
  <si>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</si>
  <si>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</si>
  <si>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</si>
  <si>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</si>
  <si>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</si>
  <si>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</si>
  <si>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</si>
  <si>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</si>
  <si>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</si>
  <si>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</si>
  <si>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</si>
  <si>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</si>
  <si>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</si>
  <si>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</si>
  <si>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</si>
  <si>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</si>
  <si>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</si>
  <si>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</si>
  <si>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</si>
  <si>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</si>
  <si>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</si>
  <si>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</si>
  <si>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</si>
  <si>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</si>
  <si>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</si>
  <si>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</si>
  <si>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</si>
  <si>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</si>
  <si>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</si>
  <si>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</si>
  <si>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</si>
  <si>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</si>
  <si>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</si>
  <si>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</si>
  <si>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</si>
  <si>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</si>
  <si>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</si>
  <si>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</si>
  <si>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</si>
  <si>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</si>
  <si>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</si>
  <si>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</si>
  <si>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</si>
  <si>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</si>
  <si>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</si>
  <si>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</si>
  <si>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</si>
  <si>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</si>
  <si>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</si>
  <si>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</si>
  <si>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</si>
  <si>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</si>
  <si>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</si>
  <si>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</si>
  <si>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</si>
  <si>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</si>
  <si>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</si>
  <si>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</si>
  <si>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</si>
  <si>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</si>
  <si>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</si>
  <si>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</si>
  <si>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</si>
  <si>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</si>
  <si>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</si>
  <si>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</si>
  <si>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</si>
  <si>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</si>
  <si>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</si>
  <si>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</si>
  <si>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</si>
  <si>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</si>
  <si>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</si>
  <si>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</si>
  <si>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</si>
  <si>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</si>
  <si>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</si>
  <si>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</si>
  <si>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</si>
  <si>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</si>
  <si>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</si>
  <si>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</si>
  <si>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</si>
  <si>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</si>
  <si>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</si>
  <si>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</si>
  <si>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</si>
  <si>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</si>
  <si>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</si>
  <si>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</si>
  <si>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</si>
  <si>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</si>
  <si>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</si>
  <si>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</si>
  <si>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</si>
  <si>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</si>
  <si>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</si>
  <si>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</si>
  <si>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</si>
  <si>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</si>
  <si>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</si>
  <si>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</si>
  <si>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</si>
  <si>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</si>
  <si>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</si>
  <si>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</si>
  <si>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</si>
  <si>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</si>
  <si>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</si>
  <si>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</si>
  <si>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</si>
  <si>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</si>
  <si>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</si>
  <si>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</si>
  <si>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</si>
  <si>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</si>
  <si>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</si>
  <si>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</si>
  <si>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</si>
  <si>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</si>
  <si>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</si>
  <si>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</si>
  <si>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</si>
  <si>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</si>
  <si>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</si>
  <si>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</si>
  <si>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</si>
  <si>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</si>
  <si>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</si>
  <si>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</si>
  <si>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</si>
  <si>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</si>
  <si>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</si>
  <si>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</si>
  <si>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</si>
  <si>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</si>
  <si>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</si>
  <si>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</si>
  <si>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</si>
  <si>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</si>
  <si>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</si>
  <si>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</si>
  <si>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</si>
  <si>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</si>
  <si>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</si>
  <si>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</si>
  <si>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</si>
  <si>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</si>
  <si>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</si>
  <si>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</si>
  <si>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</si>
  <si>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</si>
  <si>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</si>
  <si>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</si>
  <si>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</si>
  <si>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</si>
  <si>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</si>
  <si>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</si>
  <si>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</si>
  <si>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</si>
  <si>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</si>
  <si>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</si>
  <si>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</si>
  <si>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</si>
  <si>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</si>
  <si>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</si>
  <si>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</si>
  <si>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</si>
  <si>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</si>
  <si>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</si>
  <si>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</si>
  <si>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</si>
  <si>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</si>
  <si>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</si>
  <si>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</si>
  <si>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</si>
  <si>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</si>
  <si>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</si>
  <si>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</si>
  <si>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</si>
  <si>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</si>
  <si>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</si>
  <si>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</si>
  <si>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</si>
  <si>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</si>
  <si>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</si>
  <si>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</si>
  <si>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</si>
  <si>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</si>
  <si>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</si>
  <si>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</si>
  <si>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</si>
  <si>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</si>
  <si>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</si>
  <si>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</si>
  <si>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</si>
  <si>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</si>
  <si>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</si>
  <si>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</si>
  <si>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</si>
  <si>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</si>
  <si>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</si>
  <si>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</si>
  <si>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</si>
  <si>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</si>
  <si>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</si>
  <si>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</si>
  <si>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</si>
  <si>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</si>
  <si>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</si>
  <si>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</si>
  <si>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</si>
  <si>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</si>
  <si>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</si>
  <si>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</si>
  <si>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</si>
  <si>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</si>
  <si>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</si>
  <si>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</si>
  <si>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</si>
  <si>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</si>
  <si>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</si>
  <si>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</si>
  <si>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</si>
  <si>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</si>
  <si>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</si>
  <si>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</si>
  <si>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</si>
  <si>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</si>
  <si>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</si>
  <si>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</si>
  <si>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</si>
  <si>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</si>
  <si>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</si>
  <si>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</si>
  <si>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</si>
  <si>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</si>
  <si>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</si>
  <si>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</si>
  <si>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</si>
  <si>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</si>
  <si>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</si>
  <si>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</si>
  <si>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</si>
  <si>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</si>
  <si>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</si>
  <si>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</si>
  <si>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</si>
  <si>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</si>
  <si>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</si>
  <si>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</si>
  <si>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</si>
  <si>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</si>
  <si>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</si>
  <si>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</si>
  <si>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</si>
  <si>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</si>
  <si>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</si>
  <si>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</si>
  <si>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</si>
  <si>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</si>
  <si>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</si>
  <si>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</si>
  <si>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</si>
  <si>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</si>
  <si>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</si>
  <si>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</si>
  <si>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</si>
  <si>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</si>
  <si>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</si>
  <si>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</si>
  <si>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</si>
  <si>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</si>
  <si>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</si>
  <si>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</si>
  <si>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</si>
  <si>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</si>
  <si>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</si>
  <si>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</si>
  <si>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</si>
  <si>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</si>
  <si>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</si>
  <si>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</si>
  <si>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</si>
  <si>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</si>
  <si>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</si>
  <si>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</si>
  <si>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</si>
  <si>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</si>
  <si>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</si>
  <si>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</si>
  <si>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</si>
  <si>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</si>
  <si>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</si>
  <si>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</si>
  <si>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</si>
  <si>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</si>
  <si>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</si>
  <si>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</si>
  <si>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</si>
  <si>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</si>
  <si>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</si>
  <si>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</si>
  <si>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</si>
  <si>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</si>
  <si>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</si>
  <si>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</si>
  <si>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</si>
  <si>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</si>
  <si>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</si>
  <si>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</si>
  <si>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</si>
  <si>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</si>
  <si>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</si>
  <si>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</si>
  <si>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</si>
  <si>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</si>
  <si>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</si>
  <si>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</si>
  <si>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</si>
  <si>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</si>
  <si>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</si>
  <si>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</si>
  <si>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</si>
  <si>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</si>
  <si>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</si>
  <si>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</si>
  <si>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</si>
  <si>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</si>
  <si>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</si>
  <si>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</si>
  <si>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</si>
  <si>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</si>
  <si>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</si>
  <si>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</si>
  <si>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</si>
  <si>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</si>
  <si>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</si>
  <si>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</si>
  <si>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</si>
  <si>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</si>
  <si>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</si>
  <si>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</si>
  <si>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</si>
  <si>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</si>
  <si>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</si>
  <si>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</si>
  <si>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</si>
  <si>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</si>
  <si>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</si>
  <si>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</si>
  <si>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</si>
  <si>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</si>
  <si>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</si>
  <si>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</si>
  <si>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</si>
  <si>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</si>
  <si>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</si>
  <si>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</si>
  <si>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</si>
  <si>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</si>
  <si>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</si>
  <si>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</si>
  <si>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</si>
  <si>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</si>
  <si>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</si>
  <si>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</si>
  <si>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</si>
  <si>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</si>
  <si>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</si>
  <si>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</si>
  <si>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</si>
  <si>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</si>
  <si>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</si>
  <si>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</si>
  <si>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</si>
  <si>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</si>
  <si>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</si>
  <si>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</si>
  <si>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</si>
  <si>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</si>
  <si>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</si>
  <si>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</si>
  <si>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</si>
  <si>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</si>
  <si>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</si>
  <si>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</si>
  <si>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</si>
  <si>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</si>
  <si>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</si>
  <si>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</si>
  <si>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</si>
  <si>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</si>
  <si>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</si>
  <si>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</si>
  <si>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</si>
  <si>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</si>
  <si>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</si>
  <si>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</si>
  <si>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</si>
  <si>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</si>
  <si>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</si>
  <si>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</si>
  <si>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</si>
  <si>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</si>
  <si>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</si>
  <si>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</si>
  <si>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</si>
  <si>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</si>
  <si>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</si>
  <si>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</si>
  <si>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</si>
  <si>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</si>
  <si>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</si>
  <si>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</si>
  <si>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</si>
  <si>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</si>
  <si>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</si>
  <si>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</si>
  <si>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</si>
  <si>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</si>
  <si>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</si>
  <si>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</si>
  <si>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</si>
  <si>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</si>
  <si>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</si>
  <si>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</si>
  <si>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</si>
  <si>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</si>
  <si>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</si>
  <si>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</si>
  <si>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</si>
  <si>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</si>
  <si>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</si>
  <si>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</si>
  <si>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</si>
  <si>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</si>
  <si>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</si>
  <si>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</si>
  <si>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</si>
  <si>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</si>
  <si>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</si>
  <si>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</si>
  <si>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</si>
  <si>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</si>
  <si>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</si>
  <si>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</si>
  <si>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</si>
  <si>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</si>
  <si>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</si>
  <si>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</si>
  <si>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</si>
  <si>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</si>
  <si>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</si>
  <si>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</si>
  <si>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</si>
  <si>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</si>
  <si>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</si>
  <si>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</si>
  <si>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</si>
  <si>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</si>
  <si>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</si>
  <si>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</si>
  <si>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</si>
  <si>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</si>
  <si>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</si>
  <si>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</si>
  <si>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</si>
  <si>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</si>
  <si>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</si>
  <si>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</si>
  <si>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</si>
  <si>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</si>
  <si>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</si>
  <si>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</si>
  <si>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</si>
  <si>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</si>
  <si>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</si>
  <si>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</si>
  <si>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</si>
  <si>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</si>
  <si>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</si>
  <si>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</si>
  <si>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</si>
  <si>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</si>
  <si>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</si>
  <si>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</si>
  <si>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</si>
  <si>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</si>
  <si>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</si>
  <si>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</si>
  <si>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</si>
  <si>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</si>
  <si>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</si>
  <si>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</si>
  <si>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</si>
  <si>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</si>
  <si>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</si>
  <si>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</si>
  <si>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</si>
  <si>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</si>
  <si>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</si>
  <si>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</si>
  <si>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</si>
  <si>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</si>
  <si>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</si>
  <si>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</si>
  <si>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</si>
  <si>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</si>
  <si>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</si>
  <si>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</si>
  <si>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</si>
  <si>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</si>
  <si>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</si>
  <si>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</si>
  <si>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</si>
  <si>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</si>
  <si>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</si>
  <si>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</si>
  <si>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</si>
  <si>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</si>
  <si>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</si>
  <si>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</si>
  <si>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</si>
  <si>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</si>
  <si>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</si>
  <si>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</si>
  <si>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</si>
  <si>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</si>
  <si>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</si>
  <si>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</si>
  <si>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</si>
  <si>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</si>
  <si>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</si>
  <si>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</si>
  <si>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</si>
  <si>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</si>
  <si>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</si>
  <si>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</si>
  <si>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</si>
  <si>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</si>
  <si>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</si>
  <si>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</si>
  <si>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</si>
  <si>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</si>
  <si>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</si>
  <si>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</si>
  <si>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</si>
  <si>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</si>
  <si>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</si>
  <si>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</si>
  <si>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</si>
  <si>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</si>
  <si>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</si>
  <si>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</si>
  <si>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</si>
  <si>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</si>
  <si>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</si>
  <si>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</si>
  <si>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</si>
  <si>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</si>
  <si>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</si>
  <si>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</si>
  <si>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</si>
  <si>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</si>
  <si>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</si>
  <si>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</si>
  <si>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</si>
  <si>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</si>
  <si>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</si>
  <si>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</si>
  <si>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</si>
  <si>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</si>
  <si>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</si>
  <si>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</si>
  <si>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</si>
  <si>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</si>
  <si>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</si>
  <si>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</si>
  <si>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</si>
  <si>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</si>
  <si>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</si>
  <si>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</si>
  <si>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</si>
  <si>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</si>
  <si>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</si>
  <si>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</si>
  <si>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</si>
  <si>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</si>
  <si>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</si>
  <si>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</si>
  <si>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</si>
  <si>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</si>
  <si>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</si>
  <si>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</si>
  <si>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</si>
  <si>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No. 2021-5-05003482020</t>
  </si>
  <si>
    <t> 328.970.104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</si>
  <si>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</si>
  <si>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ESTEFANIA VELEZ HIGUITA</t>
  </si>
  <si>
    <t>1582/2012</t>
  </si>
  <si>
    <t>056/2015</t>
  </si>
  <si>
    <t>310/2016</t>
  </si>
  <si>
    <t>903/2016</t>
  </si>
  <si>
    <t>976/2017</t>
  </si>
  <si>
    <t>0573/2018</t>
  </si>
  <si>
    <t>$25, 579,352</t>
  </si>
  <si>
    <t>0348</t>
  </si>
  <si>
    <t>CARRERA 15 BB N 36-38</t>
  </si>
  <si>
    <t>stefaniavelez23@gmail.com</t>
  </si>
  <si>
    <t>2262411/ 3103827774/3217192983</t>
  </si>
  <si>
    <t>0237/2019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</si>
  <si>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t>
  </si>
  <si>
    <t>Brindar atención integral a los niños y niñas entre los 6 (meses) y menores de los cinco años (5) de edad, con vulnerabilidad económica y social, prioritariamente a quienes por razón de trabajo de sus padres o adultos responsables de su cuidado  permanecen solos temporalmente y a los hijos de familia en situación de desplazamiento</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</si>
  <si>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
</t>
  </si>
  <si>
    <t xml:space="preserve">"Prestar el servicio de atención de educación ‘inicial y cuidado a niños y niñas
Menores de 5 años, o hasta su ingreso al grado de transición con el fin de   promover el desarrollo integral De la primera infancia con calidad, de conformidad lineamientos, manual operativo, las directrices,Parámetros y estándares establecidos por ICFB,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</si>
  <si>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 xml:space="preserve">                                                                                                                                                                                                                                                                                                                                                                                                                   "Prestar el servicio de atención de educación ‘inicial y cuidado a niños y niñas menores de 5 años, o hasta su ingreso al grado de transición con el fin de   promover el desarrollo integral De la primera infancia con calidad, de conformidad lineamientos, manual operativo, las directrices, Parámetros y estándares establecidos por ICFB, para el servicio de Hogares Infantiles(HI) en el marco de la Política de Estado de atención integral "de Cero a siempre",
</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</si>
  <si>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Infantiles.</t>
  </si>
  <si>
    <t>Prestar el Servicio de Atención Integral a niños y niñas menores de 5 años, o hasta su ingreso al grado de transición, de conformidad con el manual operativo de la modalidad Institucional y las directrices establecidas por el ICBF, en el Marco de la Política de Estado   para el desarrollo integral de la primera infancia de “Cero a Siempre” en el servicio de Hogares Infantiles.</t>
  </si>
  <si>
    <t>CR 8A N 43D -8 INT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</si>
</sst>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01F1E"/>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0" xfId="0" applyFont="1" applyFill="1" applyProtection="1">
      <protection locked="0"/>
    </xf>
    <xf numFmtId="0" fontId="3" fillId="3" borderId="34" xfId="0" applyFont="1" applyFill="1" applyBorder="1" applyAlignment="1" applyProtection="1">
      <alignment wrapText="1"/>
      <protection locked="0"/>
    </xf>
    <xf numFmtId="0" fontId="0" fillId="3" borderId="34" xfId="0" applyFill="1" applyBorder="1" applyAlignment="1" applyProtection="1">
      <alignment wrapText="1"/>
      <protection locked="0"/>
    </xf>
    <xf numFmtId="0" fontId="0" fillId="3" borderId="34" xfId="0"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23" zoomScale="85" zoomScaleNormal="8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36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800210820</v>
      </c>
      <c r="C20" s="5"/>
      <c r="D20" s="73"/>
      <c r="E20" s="5"/>
      <c r="F20" s="5"/>
      <c r="G20" s="5"/>
      <c r="H20" s="188"/>
      <c r="I20" s="147" t="s">
        <v>36</v>
      </c>
      <c r="J20" s="148" t="s">
        <v>38</v>
      </c>
      <c r="K20" s="149" t="s">
        <v>2677</v>
      </c>
      <c r="L20" s="150">
        <v>44228</v>
      </c>
      <c r="M20" s="150">
        <v>44561</v>
      </c>
      <c r="N20" s="133">
        <f>+(M20-L20)/30</f>
        <v>11.1</v>
      </c>
      <c r="O20" s="136"/>
      <c r="U20" s="132"/>
      <c r="V20" s="105">
        <f ca="1">NOW()</f>
        <v>44193.66708634259</v>
      </c>
      <c r="W20" s="105">
        <f ca="1">NOW()</f>
        <v>44193.66708634259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ASOCIACIÓN DE PADRES DE FAMILIA DE LOS NIÑOS USUARIOS DEL HOGAR INFANTIL LOS CAUNCES</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2678</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1" t="s">
        <v>2665</v>
      </c>
      <c r="C48" s="112" t="s">
        <v>31</v>
      </c>
      <c r="D48" s="119" t="s">
        <v>2680</v>
      </c>
      <c r="E48" s="143">
        <v>41263</v>
      </c>
      <c r="F48" s="143">
        <v>42004</v>
      </c>
      <c r="G48" s="158">
        <f>IF(AND(E48&lt;&gt;"",F48&lt;&gt;""),((F48-E48)/30),"")</f>
        <v>24.7</v>
      </c>
      <c r="H48" s="176" t="s">
        <v>2693</v>
      </c>
      <c r="I48" s="113" t="s">
        <v>36</v>
      </c>
      <c r="J48" s="113" t="s">
        <v>38</v>
      </c>
      <c r="K48" s="121">
        <v>455828713</v>
      </c>
      <c r="L48" s="115" t="s">
        <v>1148</v>
      </c>
      <c r="M48" s="116">
        <v>1</v>
      </c>
      <c r="N48" s="115" t="s">
        <v>27</v>
      </c>
      <c r="O48" s="115" t="s">
        <v>26</v>
      </c>
      <c r="P48" s="78"/>
    </row>
    <row r="49" spans="1:16" s="6" customFormat="1" ht="24.75" customHeight="1" x14ac:dyDescent="0.2">
      <c r="A49" s="141">
        <v>2</v>
      </c>
      <c r="B49" s="111" t="s">
        <v>2665</v>
      </c>
      <c r="C49" s="112" t="s">
        <v>31</v>
      </c>
      <c r="D49" s="119" t="s">
        <v>2681</v>
      </c>
      <c r="E49" s="143">
        <v>42027</v>
      </c>
      <c r="F49" s="143">
        <v>42369</v>
      </c>
      <c r="G49" s="158">
        <f t="shared" ref="G49:G50" si="2">IF(AND(E49&lt;&gt;"",F49&lt;&gt;""),((F49-E49)/30),"")</f>
        <v>11.4</v>
      </c>
      <c r="H49" s="176" t="s">
        <v>2694</v>
      </c>
      <c r="I49" s="113" t="s">
        <v>36</v>
      </c>
      <c r="J49" s="113" t="s">
        <v>38</v>
      </c>
      <c r="K49" s="121">
        <v>248304644</v>
      </c>
      <c r="L49" s="115" t="s">
        <v>1148</v>
      </c>
      <c r="M49" s="116">
        <v>1</v>
      </c>
      <c r="N49" s="115" t="s">
        <v>27</v>
      </c>
      <c r="O49" s="115" t="s">
        <v>26</v>
      </c>
      <c r="P49" s="78"/>
    </row>
    <row r="50" spans="1:16" s="6" customFormat="1" ht="24.75" customHeight="1" x14ac:dyDescent="0.25">
      <c r="A50" s="141">
        <v>3</v>
      </c>
      <c r="B50" s="111" t="s">
        <v>2665</v>
      </c>
      <c r="C50" s="112" t="s">
        <v>31</v>
      </c>
      <c r="D50" s="119" t="s">
        <v>2682</v>
      </c>
      <c r="E50" s="143">
        <v>42397</v>
      </c>
      <c r="F50" s="143">
        <v>42674</v>
      </c>
      <c r="G50" s="158">
        <f t="shared" si="2"/>
        <v>9.2333333333333325</v>
      </c>
      <c r="H50" s="177" t="s">
        <v>2695</v>
      </c>
      <c r="I50" s="113" t="s">
        <v>36</v>
      </c>
      <c r="J50" s="113" t="s">
        <v>38</v>
      </c>
      <c r="K50" s="121">
        <v>208819008</v>
      </c>
      <c r="L50" s="115" t="s">
        <v>1148</v>
      </c>
      <c r="M50" s="116">
        <v>1</v>
      </c>
      <c r="N50" s="115" t="s">
        <v>27</v>
      </c>
      <c r="O50" s="115" t="s">
        <v>26</v>
      </c>
      <c r="P50" s="78"/>
    </row>
    <row r="51" spans="1:16" s="6" customFormat="1" ht="24.75" customHeight="1" outlineLevel="1" x14ac:dyDescent="0.25">
      <c r="A51" s="141">
        <v>4</v>
      </c>
      <c r="B51" s="111" t="s">
        <v>2665</v>
      </c>
      <c r="C51" s="112" t="s">
        <v>31</v>
      </c>
      <c r="D51" s="119" t="s">
        <v>2683</v>
      </c>
      <c r="E51" s="143">
        <v>42675</v>
      </c>
      <c r="F51" s="143">
        <v>43039</v>
      </c>
      <c r="G51" s="158">
        <f t="shared" ref="G51:G107" si="3">IF(AND(E51&lt;&gt;"",F51&lt;&gt;""),((F51-E51)/30),"")</f>
        <v>12.133333333333333</v>
      </c>
      <c r="H51" s="177" t="s">
        <v>2696</v>
      </c>
      <c r="I51" s="113" t="s">
        <v>36</v>
      </c>
      <c r="J51" s="113" t="s">
        <v>38</v>
      </c>
      <c r="K51" s="121">
        <v>260567000</v>
      </c>
      <c r="L51" s="115" t="s">
        <v>1148</v>
      </c>
      <c r="M51" s="116">
        <v>1</v>
      </c>
      <c r="N51" s="115" t="s">
        <v>27</v>
      </c>
      <c r="O51" s="115" t="s">
        <v>26</v>
      </c>
      <c r="P51" s="78"/>
    </row>
    <row r="52" spans="1:16" s="7" customFormat="1" ht="24.75" customHeight="1" outlineLevel="1" x14ac:dyDescent="0.25">
      <c r="A52" s="142">
        <v>5</v>
      </c>
      <c r="B52" s="111" t="s">
        <v>2665</v>
      </c>
      <c r="C52" s="112" t="s">
        <v>31</v>
      </c>
      <c r="D52" s="119" t="s">
        <v>2684</v>
      </c>
      <c r="E52" s="143">
        <v>43040</v>
      </c>
      <c r="F52" s="143">
        <v>43404</v>
      </c>
      <c r="G52" s="158">
        <f t="shared" si="3"/>
        <v>12.133333333333333</v>
      </c>
      <c r="H52" s="178" t="s">
        <v>2697</v>
      </c>
      <c r="I52" s="113" t="s">
        <v>36</v>
      </c>
      <c r="J52" s="113" t="s">
        <v>38</v>
      </c>
      <c r="K52" s="121">
        <v>305830756</v>
      </c>
      <c r="L52" s="115" t="s">
        <v>1148</v>
      </c>
      <c r="M52" s="116">
        <v>1</v>
      </c>
      <c r="N52" s="115" t="s">
        <v>27</v>
      </c>
      <c r="O52" s="115" t="s">
        <v>26</v>
      </c>
      <c r="P52" s="79"/>
    </row>
    <row r="53" spans="1:16" s="7" customFormat="1" ht="24.75" customHeight="1" outlineLevel="1" x14ac:dyDescent="0.25">
      <c r="A53" s="142">
        <v>6</v>
      </c>
      <c r="B53" s="111" t="s">
        <v>2665</v>
      </c>
      <c r="C53" s="112" t="s">
        <v>31</v>
      </c>
      <c r="D53" s="119" t="s">
        <v>2685</v>
      </c>
      <c r="E53" s="143">
        <v>43405</v>
      </c>
      <c r="F53" s="143">
        <v>43450</v>
      </c>
      <c r="G53" s="158">
        <f t="shared" si="3"/>
        <v>1.5</v>
      </c>
      <c r="H53" s="178" t="s">
        <v>2698</v>
      </c>
      <c r="I53" s="113" t="s">
        <v>36</v>
      </c>
      <c r="J53" s="113" t="s">
        <v>38</v>
      </c>
      <c r="K53" s="121" t="s">
        <v>2686</v>
      </c>
      <c r="L53" s="115" t="s">
        <v>1148</v>
      </c>
      <c r="M53" s="116">
        <v>1</v>
      </c>
      <c r="N53" s="115" t="s">
        <v>27</v>
      </c>
      <c r="O53" s="115" t="s">
        <v>26</v>
      </c>
      <c r="P53" s="79"/>
    </row>
    <row r="54" spans="1:16" s="7" customFormat="1" ht="24.75" customHeight="1" outlineLevel="1" x14ac:dyDescent="0.25">
      <c r="A54" s="142">
        <v>7</v>
      </c>
      <c r="B54" s="111" t="s">
        <v>2665</v>
      </c>
      <c r="C54" s="112" t="s">
        <v>31</v>
      </c>
      <c r="D54" s="110" t="s">
        <v>2691</v>
      </c>
      <c r="E54" s="143">
        <v>43466</v>
      </c>
      <c r="F54" s="143">
        <v>43738</v>
      </c>
      <c r="G54" s="158">
        <f t="shared" si="3"/>
        <v>9.0666666666666664</v>
      </c>
      <c r="H54" s="178" t="s">
        <v>2698</v>
      </c>
      <c r="I54" s="113" t="s">
        <v>36</v>
      </c>
      <c r="J54" s="113" t="s">
        <v>38</v>
      </c>
      <c r="K54" s="117">
        <v>220233891</v>
      </c>
      <c r="L54" s="115" t="s">
        <v>1148</v>
      </c>
      <c r="M54" s="116">
        <v>1</v>
      </c>
      <c r="N54" s="115" t="s">
        <v>27</v>
      </c>
      <c r="O54" s="115" t="s">
        <v>26</v>
      </c>
      <c r="P54" s="79"/>
    </row>
    <row r="55" spans="1:16" s="7" customFormat="1" ht="24.75" customHeight="1" outlineLevel="1" x14ac:dyDescent="0.25">
      <c r="A55" s="142">
        <v>8</v>
      </c>
      <c r="B55" s="111" t="s">
        <v>2665</v>
      </c>
      <c r="C55" s="112" t="s">
        <v>31</v>
      </c>
      <c r="D55" s="110" t="s">
        <v>2691</v>
      </c>
      <c r="E55" s="143">
        <v>43739</v>
      </c>
      <c r="F55" s="143">
        <v>43812</v>
      </c>
      <c r="G55" s="158">
        <f t="shared" si="3"/>
        <v>2.4333333333333331</v>
      </c>
      <c r="H55" s="178" t="s">
        <v>2698</v>
      </c>
      <c r="I55" s="113" t="s">
        <v>36</v>
      </c>
      <c r="J55" s="113" t="s">
        <v>38</v>
      </c>
      <c r="K55" s="117">
        <v>64452912</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8" t="s">
        <v>2687</v>
      </c>
      <c r="E114" s="143">
        <v>43875</v>
      </c>
      <c r="F114" s="143">
        <v>44196</v>
      </c>
      <c r="G114" s="158">
        <f>IF(AND(E114&lt;&gt;"",F114&lt;&gt;""),((F114-E114)/30),"")</f>
        <v>10.7</v>
      </c>
      <c r="H114" s="175" t="s">
        <v>2692</v>
      </c>
      <c r="I114" s="119" t="s">
        <v>36</v>
      </c>
      <c r="J114" s="119" t="s">
        <v>38</v>
      </c>
      <c r="K114" s="121">
        <v>323036583</v>
      </c>
      <c r="L114" s="100">
        <f>+IF(AND(K114&gt;0,O114="Ejecución"),(K114/877802)*Tabla28[[#This Row],[% participación]],IF(AND(K114&gt;0,O114&lt;&gt;"Ejecución"),"-",""))</f>
        <v>368.00620527180388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v>
      </c>
      <c r="G179" s="163" t="str">
        <f>IF(F179&gt;0,SUM(E179+F179),"")</f>
        <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34262</v>
      </c>
      <c r="D193" s="5"/>
      <c r="E193" s="124">
        <v>4039</v>
      </c>
      <c r="F193" s="5"/>
      <c r="G193" s="5"/>
      <c r="H193" s="145" t="s">
        <v>2679</v>
      </c>
      <c r="J193" s="5"/>
      <c r="K193" s="125">
        <v>34262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46" t="s">
        <v>2699</v>
      </c>
      <c r="L211" s="21"/>
      <c r="M211" s="21"/>
      <c r="N211" s="21"/>
      <c r="O211" s="8"/>
    </row>
    <row r="212" spans="1:15" x14ac:dyDescent="0.25">
      <c r="A212" s="9"/>
      <c r="B212" s="27" t="s">
        <v>2619</v>
      </c>
      <c r="C212" s="124" t="s">
        <v>2679</v>
      </c>
      <c r="D212" s="21"/>
      <c r="G212" s="27" t="s">
        <v>2621</v>
      </c>
      <c r="H212" s="146" t="s">
        <v>2690</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2020-12-28T21:01:02Z</cp:lastPrinted>
  <dcterms:created xsi:type="dcterms:W3CDTF">2020-10-14T21:57:42Z</dcterms:created>
  <dcterms:modified xsi:type="dcterms:W3CDTF">2020-12-28T21:01:18Z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