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2" documentId="8_{BA5575ED-92FA-415B-BCA5-3A0090085CA5}" xr6:coauthVersionLast="45" xr6:coauthVersionMax="45" xr10:uidLastSave="{4E051077-3E15-41A1-813D-DDEB2E7A1B8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<sst xmlns="http://schemas.openxmlformats.org/spreadsheetml/2006/main" count="3225" uniqueCount="2721">
  <si>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</si>
  <si>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</si>
  <si>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</si>
  <si>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</si>
  <si>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</si>
  <si>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</si>
  <si>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</si>
  <si>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</si>
  <si>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</si>
  <si>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</si>
  <si>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</si>
  <si>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</si>
  <si>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</si>
  <si>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</si>
  <si>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</si>
  <si>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</si>
  <si>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</si>
  <si>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</si>
  <si>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</si>
  <si>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</si>
  <si>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</si>
  <si>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</si>
  <si>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</si>
  <si>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</si>
  <si>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</si>
  <si>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</si>
  <si>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</si>
  <si>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</si>
  <si>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</si>
  <si>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</si>
  <si>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</si>
  <si>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</si>
  <si>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</si>
  <si>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</si>
  <si>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</si>
  <si>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</si>
  <si>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</si>
  <si>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</si>
  <si>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</si>
  <si>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</si>
  <si>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</si>
  <si>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</si>
  <si>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</si>
  <si>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</si>
  <si>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</si>
  <si>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</si>
  <si>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</si>
  <si>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</si>
  <si>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</si>
  <si>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</si>
  <si>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</si>
  <si>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</si>
  <si>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</si>
  <si>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</si>
  <si>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</si>
  <si>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</si>
  <si>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</si>
  <si>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</si>
  <si>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</si>
  <si>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</si>
  <si>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</si>
  <si>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</si>
  <si>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</si>
  <si>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</si>
  <si>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</si>
  <si>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</si>
  <si>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</si>
  <si>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</si>
  <si>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</si>
  <si>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</si>
  <si>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</si>
  <si>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</si>
  <si>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</si>
  <si>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</si>
  <si>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</si>
  <si>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</si>
  <si>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</si>
  <si>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</si>
  <si>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</si>
  <si>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</si>
  <si>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</si>
  <si>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</si>
  <si>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</si>
  <si>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</si>
  <si>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</si>
  <si>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</si>
  <si>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</si>
  <si>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</si>
  <si>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</si>
  <si>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</si>
  <si>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</si>
  <si>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</si>
  <si>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</si>
  <si>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</si>
  <si>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</si>
  <si>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</si>
  <si>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</si>
  <si>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</si>
  <si>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</si>
  <si>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</si>
  <si>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</si>
  <si>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</si>
  <si>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</si>
  <si>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</si>
  <si>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</si>
  <si>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</si>
  <si>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</si>
  <si>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</si>
  <si>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</si>
  <si>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</si>
  <si>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</si>
  <si>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</si>
  <si>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</si>
  <si>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</si>
  <si>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</si>
  <si>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</si>
  <si>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</si>
  <si>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</si>
  <si>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</si>
  <si>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</si>
  <si>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</si>
  <si>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</si>
  <si>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</si>
  <si>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</si>
  <si>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</si>
  <si>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</si>
  <si>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</si>
  <si>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</si>
  <si>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</si>
  <si>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</si>
  <si>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</si>
  <si>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</si>
  <si>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</si>
  <si>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</si>
  <si>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</si>
  <si>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</si>
  <si>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</si>
  <si>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</si>
  <si>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</si>
  <si>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</si>
  <si>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</si>
  <si>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</si>
  <si>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</si>
  <si>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</si>
  <si>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</si>
  <si>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</si>
  <si>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</si>
  <si>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</si>
  <si>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</si>
  <si>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</si>
  <si>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</si>
  <si>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</si>
  <si>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</si>
  <si>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</si>
  <si>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</si>
  <si>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</si>
  <si>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</si>
  <si>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</si>
  <si>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</si>
  <si>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</si>
  <si>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</si>
  <si>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</si>
  <si>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</si>
  <si>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</si>
  <si>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</si>
  <si>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</si>
  <si>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</si>
  <si>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</si>
  <si>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</si>
  <si>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</si>
  <si>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</si>
  <si>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</si>
  <si>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</si>
  <si>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</si>
  <si>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</si>
  <si>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</si>
  <si>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</si>
  <si>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</si>
  <si>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</si>
  <si>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</si>
  <si>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</si>
  <si>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</si>
  <si>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</si>
  <si>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</si>
  <si>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</si>
  <si>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</si>
  <si>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</si>
  <si>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</si>
  <si>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</si>
  <si>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</si>
  <si>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</si>
  <si>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</si>
  <si>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</si>
  <si>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</si>
  <si>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</si>
  <si>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</si>
  <si>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</si>
  <si>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</si>
  <si>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</si>
  <si>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</si>
  <si>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</si>
  <si>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</si>
  <si>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</si>
  <si>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</si>
  <si>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</si>
  <si>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</si>
  <si>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</si>
  <si>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</si>
  <si>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</si>
  <si>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</si>
  <si>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</si>
  <si>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</si>
  <si>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</si>
  <si>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</si>
  <si>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</si>
  <si>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</si>
  <si>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</si>
  <si>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</si>
  <si>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</si>
  <si>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</si>
  <si>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</si>
  <si>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</si>
  <si>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</si>
  <si>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</si>
  <si>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</si>
  <si>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</si>
  <si>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</si>
  <si>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</si>
  <si>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</si>
  <si>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</si>
  <si>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</si>
  <si>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</si>
  <si>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</si>
  <si>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</si>
  <si>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</si>
  <si>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</si>
  <si>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</si>
  <si>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</si>
  <si>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</si>
  <si>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</si>
  <si>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</si>
  <si>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</si>
  <si>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</si>
  <si>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</si>
  <si>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</si>
  <si>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</si>
  <si>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</si>
  <si>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</si>
  <si>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</si>
  <si>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</si>
  <si>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</si>
  <si>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</si>
  <si>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</si>
  <si>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</si>
  <si>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</si>
  <si>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</si>
  <si>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</si>
  <si>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</si>
  <si>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</si>
  <si>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</si>
  <si>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</si>
  <si>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</si>
  <si>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</si>
  <si>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</si>
  <si>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</si>
  <si>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</si>
  <si>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</si>
  <si>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</si>
  <si>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</si>
  <si>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</si>
  <si>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</si>
  <si>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</si>
  <si>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</si>
  <si>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</si>
  <si>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</si>
  <si>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</si>
  <si>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</si>
  <si>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</si>
  <si>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</si>
  <si>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</si>
  <si>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</si>
  <si>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</si>
  <si>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</si>
  <si>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</si>
  <si>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</si>
  <si>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</si>
  <si>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</si>
  <si>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</si>
  <si>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</si>
  <si>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</si>
  <si>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</si>
  <si>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</si>
  <si>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</si>
  <si>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</si>
  <si>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</si>
  <si>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</si>
  <si>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</si>
  <si>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</si>
  <si>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</si>
  <si>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</si>
  <si>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</si>
  <si>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</si>
  <si>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</si>
  <si>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</si>
  <si>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</si>
  <si>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</si>
  <si>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</si>
  <si>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</si>
  <si>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</si>
  <si>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</si>
  <si>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</si>
  <si>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</si>
  <si>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</si>
  <si>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</si>
  <si>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</si>
  <si>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</si>
  <si>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</si>
  <si>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</si>
  <si>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</si>
  <si>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</si>
  <si>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</si>
  <si>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</si>
  <si>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</si>
  <si>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</si>
  <si>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</si>
  <si>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</si>
  <si>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</si>
  <si>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</si>
  <si>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</si>
  <si>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</si>
  <si>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</si>
  <si>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</si>
  <si>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</si>
  <si>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</si>
  <si>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</si>
  <si>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</si>
  <si>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</si>
  <si>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</si>
  <si>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</si>
  <si>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</si>
  <si>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</si>
  <si>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</si>
  <si>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</si>
  <si>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</si>
  <si>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</si>
  <si>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</si>
  <si>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</si>
  <si>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</si>
  <si>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</si>
  <si>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</si>
  <si>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</si>
  <si>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</si>
  <si>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</si>
  <si>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</si>
  <si>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</si>
  <si>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</si>
  <si>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</si>
  <si>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</si>
  <si>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</si>
  <si>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</si>
  <si>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</si>
  <si>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</si>
  <si>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</si>
  <si>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</si>
  <si>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</si>
  <si>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</si>
  <si>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</si>
  <si>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</si>
  <si>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</si>
  <si>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</si>
  <si>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</si>
  <si>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</si>
  <si>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</si>
  <si>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</si>
  <si>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</si>
  <si>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</si>
  <si>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</si>
  <si>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</si>
  <si>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</si>
  <si>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</si>
  <si>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</si>
  <si>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</si>
  <si>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</si>
  <si>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</si>
  <si>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</si>
  <si>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</si>
  <si>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</si>
  <si>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</si>
  <si>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</si>
  <si>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</si>
  <si>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</si>
  <si>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</si>
  <si>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</si>
  <si>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</si>
  <si>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</si>
  <si>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</si>
  <si>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</si>
  <si>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</si>
  <si>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</si>
  <si>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</si>
  <si>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</si>
  <si>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</si>
  <si>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</si>
  <si>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</si>
  <si>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</si>
  <si>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</si>
  <si>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</si>
  <si>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</si>
  <si>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</si>
  <si>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</si>
  <si>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</si>
  <si>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</si>
  <si>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</si>
  <si>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</si>
  <si>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</si>
  <si>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</si>
  <si>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</si>
  <si>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</si>
  <si>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</si>
  <si>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</si>
  <si>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</si>
  <si>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</si>
  <si>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</si>
  <si>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</si>
  <si>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</si>
  <si>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</si>
  <si>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</si>
  <si>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</si>
  <si>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</si>
  <si>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</si>
  <si>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</si>
  <si>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</si>
  <si>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</si>
  <si>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</si>
  <si>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</si>
  <si>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</si>
  <si>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</si>
  <si>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</si>
  <si>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</si>
  <si>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</si>
  <si>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</si>
  <si>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</si>
  <si>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</si>
  <si>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</si>
  <si>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</si>
  <si>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</si>
  <si>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</si>
  <si>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</si>
  <si>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</si>
  <si>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</si>
  <si>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</si>
  <si>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</si>
  <si>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</si>
  <si>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</si>
  <si>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</si>
  <si>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</si>
  <si>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</si>
  <si>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</si>
  <si>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</si>
  <si>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</si>
  <si>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</si>
  <si>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</si>
  <si>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</si>
  <si>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</si>
  <si>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</si>
  <si>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</si>
  <si>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</si>
  <si>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</si>
  <si>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</si>
  <si>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</si>
  <si>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</si>
  <si>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</si>
  <si>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</si>
  <si>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</si>
  <si>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</si>
  <si>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</si>
  <si>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</si>
  <si>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</si>
  <si>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</si>
  <si>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</si>
  <si>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</si>
  <si>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</si>
  <si>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</si>
  <si>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</si>
  <si>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</si>
  <si>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</si>
  <si>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</si>
  <si>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</si>
  <si>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</si>
  <si>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</si>
  <si>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</si>
  <si>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</si>
  <si>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</si>
  <si>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</si>
  <si>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</si>
  <si>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</si>
  <si>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</si>
  <si>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</si>
  <si>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</si>
  <si>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</si>
  <si>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</si>
  <si>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</si>
  <si>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</si>
  <si>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</si>
  <si>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</si>
  <si>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</si>
  <si>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</si>
  <si>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</si>
  <si>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</si>
  <si>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</si>
  <si>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</si>
  <si>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</si>
  <si>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</si>
  <si>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</si>
  <si>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</si>
  <si>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</si>
  <si>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</si>
  <si>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</si>
  <si>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</si>
  <si>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</si>
  <si>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</si>
  <si>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</si>
  <si>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</si>
  <si>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</si>
  <si>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</si>
  <si>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</si>
  <si>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</si>
  <si>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</si>
  <si>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</si>
  <si>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</si>
  <si>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</si>
  <si>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</si>
  <si>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</si>
  <si>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</si>
  <si>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</si>
  <si>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</si>
  <si>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</si>
  <si>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</si>
  <si>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</si>
  <si>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</si>
  <si>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</si>
  <si>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</si>
  <si>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</si>
  <si>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</si>
  <si>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</si>
  <si>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</si>
  <si>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</si>
  <si>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</si>
  <si>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</si>
  <si>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</si>
  <si>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</si>
  <si>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</si>
  <si>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</si>
  <si>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</si>
  <si>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</si>
  <si>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</si>
  <si>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</si>
  <si>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</si>
  <si>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</si>
  <si>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</si>
  <si>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</si>
  <si>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</si>
  <si>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</si>
  <si>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</si>
  <si>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</si>
  <si>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</si>
  <si>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</si>
  <si>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</si>
  <si>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</si>
  <si>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</si>
  <si>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</si>
  <si>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</si>
  <si>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</si>
  <si>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</si>
  <si>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</si>
  <si>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</si>
  <si>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</si>
  <si>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</si>
  <si>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</si>
  <si>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</si>
  <si>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</si>
  <si>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</si>
  <si>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</si>
  <si>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</si>
  <si>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</si>
  <si>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</si>
  <si>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</si>
  <si>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</si>
  <si>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</si>
  <si>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</si>
  <si>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</si>
  <si>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</si>
  <si>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</si>
  <si>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</si>
  <si>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</si>
  <si>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</si>
  <si>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</si>
  <si>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</si>
  <si>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</si>
  <si>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</si>
  <si>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</si>
  <si>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</si>
  <si>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</si>
  <si>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</si>
  <si>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</si>
  <si>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</si>
  <si>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</si>
  <si>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</si>
  <si>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</si>
  <si>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</si>
  <si>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</si>
  <si>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</si>
  <si>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</si>
  <si>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</si>
  <si>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</si>
  <si>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</si>
  <si>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</si>
  <si>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</si>
  <si>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</si>
  <si>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</si>
  <si>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</si>
  <si>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</si>
  <si>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</si>
  <si>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</si>
  <si>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</si>
  <si>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</si>
  <si>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</si>
  <si>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</si>
  <si>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</si>
  <si>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</si>
  <si>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</si>
  <si>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</si>
  <si>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</si>
  <si>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</si>
  <si>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</si>
  <si>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</si>
  <si>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</si>
  <si>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</si>
  <si>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</si>
  <si>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</si>
  <si>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</si>
  <si>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</si>
  <si>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</si>
  <si>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</si>
  <si>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</si>
  <si>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</si>
  <si>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</si>
  <si>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</si>
  <si>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</si>
  <si>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</si>
  <si>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</si>
  <si>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</si>
  <si>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</si>
  <si>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</si>
  <si>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</si>
  <si>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</si>
  <si>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</si>
  <si>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</si>
  <si>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</si>
  <si>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</si>
  <si>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</si>
  <si>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</si>
  <si>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</si>
  <si>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</si>
  <si>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</si>
  <si>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</si>
  <si>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</si>
  <si>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</si>
  <si>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</si>
  <si>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</si>
  <si>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</si>
  <si>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</si>
  <si>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</si>
  <si>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</si>
  <si>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</si>
  <si>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</si>
  <si>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</si>
  <si>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</si>
  <si>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</si>
  <si>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</si>
  <si>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</si>
  <si>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</si>
  <si>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</si>
  <si>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</si>
  <si>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</si>
  <si>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</si>
  <si>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</si>
  <si>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</si>
  <si>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</si>
  <si>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</si>
  <si>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</si>
  <si>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</si>
  <si>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</si>
  <si>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</si>
  <si>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</si>
  <si>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</si>
  <si>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</si>
  <si>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</si>
  <si>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</si>
  <si>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</si>
  <si>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</si>
  <si>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</si>
  <si>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</si>
  <si>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</si>
  <si>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</si>
  <si>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</si>
  <si>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</si>
  <si>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</si>
  <si>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</si>
  <si>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</si>
  <si>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</si>
  <si>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</si>
  <si>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</si>
  <si>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</si>
  <si>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</si>
  <si>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</si>
  <si>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</si>
  <si>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</si>
  <si>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</si>
  <si>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</si>
  <si>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</si>
  <si>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</si>
  <si>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</si>
  <si>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</si>
  <si>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</si>
  <si>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</si>
  <si>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</si>
  <si>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</si>
  <si>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</si>
  <si>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</si>
  <si>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</si>
  <si>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</si>
  <si>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</si>
  <si>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</si>
  <si>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</si>
  <si>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</si>
  <si>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</si>
  <si>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</si>
  <si>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</si>
  <si>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</si>
  <si>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</si>
  <si>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</si>
  <si>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</si>
  <si>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</si>
  <si>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</si>
  <si>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</si>
  <si>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</si>
  <si>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</si>
  <si>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</si>
  <si>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</si>
  <si>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</si>
  <si>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</si>
  <si>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</si>
  <si>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</si>
  <si>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</si>
  <si>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</si>
  <si>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</si>
  <si>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</si>
  <si>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</si>
  <si>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</si>
  <si>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</si>
  <si>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</si>
  <si>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</si>
  <si>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</si>
  <si>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</si>
  <si>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</si>
  <si>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</si>
  <si>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</si>
  <si>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</si>
  <si>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</si>
  <si>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</si>
  <si>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</si>
  <si>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</si>
  <si>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</si>
  <si>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</si>
  <si>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</si>
  <si>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</si>
  <si>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</si>
  <si>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</si>
  <si>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</si>
  <si>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</si>
  <si>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</si>
  <si>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</si>
  <si>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</si>
  <si>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</si>
  <si>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</si>
  <si>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</si>
  <si>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</si>
  <si>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</si>
  <si>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</si>
  <si>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</si>
  <si>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</si>
  <si>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</si>
  <si>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</si>
  <si>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</si>
  <si>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</si>
  <si>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</si>
  <si>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</si>
  <si>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</si>
  <si>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</si>
  <si>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</si>
  <si>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</si>
  <si>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</si>
  <si>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</si>
  <si>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</si>
  <si>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</si>
  <si>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</si>
  <si>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</si>
  <si>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</si>
  <si>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</si>
  <si>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</si>
  <si>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</si>
  <si>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</si>
  <si>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</si>
  <si>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</si>
  <si>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</si>
  <si>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</si>
  <si>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</si>
  <si>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</si>
  <si>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</si>
  <si>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</si>
  <si>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</si>
  <si>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</si>
  <si>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</si>
  <si>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</si>
  <si>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</si>
  <si>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</si>
  <si>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</si>
  <si>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</si>
  <si>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</si>
  <si>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</si>
  <si>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</si>
  <si>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</si>
  <si>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</si>
  <si>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</si>
  <si>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</si>
  <si>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</si>
  <si>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</si>
  <si>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</si>
  <si>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</si>
  <si>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</si>
  <si>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</si>
  <si>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</si>
  <si>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</si>
  <si>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</si>
  <si>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</si>
  <si>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</si>
  <si>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</si>
  <si>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</si>
  <si>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</si>
  <si>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</si>
  <si>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</si>
  <si>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</si>
  <si>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</si>
  <si>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</si>
  <si>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</si>
  <si>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</si>
  <si>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</si>
  <si>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</si>
  <si>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</si>
  <si>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</si>
  <si>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</si>
  <si>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</si>
  <si>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</si>
  <si>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</si>
  <si>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</si>
  <si>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</si>
  <si>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</si>
  <si>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</si>
  <si>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</si>
  <si>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</si>
  <si>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</si>
  <si>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</si>
  <si>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</si>
  <si>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</si>
  <si>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</si>
  <si>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</si>
  <si>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</si>
  <si>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</si>
  <si>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</si>
  <si>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</si>
  <si>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</si>
  <si>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</si>
  <si>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</si>
  <si>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</si>
  <si>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</si>
  <si>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</si>
  <si>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</si>
  <si>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</si>
  <si>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</si>
  <si>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</si>
  <si>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</si>
  <si>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</si>
  <si>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</si>
  <si>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</si>
  <si>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</si>
  <si>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</si>
  <si>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</si>
  <si>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</si>
  <si>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</si>
  <si>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</si>
  <si>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</si>
  <si>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</si>
  <si>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</si>
  <si>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</si>
  <si>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</si>
  <si>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</si>
  <si>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</si>
  <si>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</si>
  <si>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</si>
  <si>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</si>
  <si>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</si>
  <si>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</si>
  <si>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</si>
  <si>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</si>
  <si>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</si>
  <si>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</si>
  <si>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</si>
  <si>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</si>
  <si>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</si>
  <si>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</si>
  <si>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</si>
  <si>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</si>
  <si>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</si>
  <si>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</si>
  <si>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</si>
  <si>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</si>
  <si>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</si>
  <si>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</si>
  <si>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</si>
  <si>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</si>
  <si>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</si>
  <si>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</si>
  <si>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</si>
  <si>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</si>
  <si>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</si>
  <si>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</si>
  <si>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</si>
  <si>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</si>
  <si>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</si>
  <si>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</si>
  <si>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</si>
  <si>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</si>
  <si>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</si>
  <si>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</si>
  <si>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</si>
  <si>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</si>
  <si>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</si>
  <si>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</si>
  <si>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</si>
  <si>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</si>
  <si>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</si>
  <si>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</si>
  <si>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</si>
  <si>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</si>
  <si>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</si>
  <si>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</si>
  <si>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</si>
  <si>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</si>
  <si>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</si>
  <si>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</si>
  <si>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</si>
  <si>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</si>
  <si>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</si>
  <si>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</si>
  <si>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</si>
  <si>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</si>
  <si>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</si>
  <si>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</si>
  <si>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</si>
  <si>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</si>
  <si>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</si>
  <si>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</si>
  <si>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</si>
  <si>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</si>
  <si>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</si>
  <si>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</si>
  <si>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</si>
  <si>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</si>
  <si>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</si>
  <si>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</si>
  <si>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</si>
  <si>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</si>
  <si>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</si>
  <si>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</si>
  <si>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</si>
  <si>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</si>
  <si>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</si>
  <si>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</si>
  <si>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</si>
  <si>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</si>
  <si>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</si>
  <si>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</si>
  <si>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</si>
  <si>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</si>
  <si>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</si>
  <si>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</si>
  <si>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</si>
  <si>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</si>
  <si>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</si>
  <si>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</si>
  <si>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</si>
  <si>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</si>
  <si>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</si>
  <si>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</si>
  <si>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</si>
  <si>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</si>
  <si>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</si>
  <si>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</si>
  <si>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</si>
  <si>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</si>
  <si>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</si>
  <si>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</si>
  <si>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</si>
  <si>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</si>
  <si>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</si>
  <si>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</si>
  <si>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</si>
  <si>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</si>
  <si>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</si>
  <si>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</si>
  <si>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</si>
  <si>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</si>
  <si>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</si>
  <si>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</si>
  <si>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</si>
  <si>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</si>
  <si>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</si>
  <si>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</si>
  <si>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</si>
  <si>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</si>
  <si>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</si>
  <si>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</si>
  <si>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</si>
  <si>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</si>
  <si>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</si>
  <si>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</si>
  <si>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</si>
  <si>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</si>
  <si>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</si>
  <si>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</si>
  <si>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</si>
  <si>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</si>
  <si>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</si>
  <si>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</si>
  <si>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</si>
  <si>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</si>
  <si>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</si>
  <si>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</si>
  <si>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</si>
  <si>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</si>
  <si>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</si>
  <si>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</si>
  <si>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</si>
  <si>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</si>
  <si>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</si>
  <si>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</si>
  <si>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</si>
  <si>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</si>
  <si>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</si>
  <si>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</si>
  <si>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</si>
  <si>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</si>
  <si>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</si>
  <si>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</si>
  <si>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</si>
  <si>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</si>
  <si>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</si>
  <si>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</si>
  <si>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</si>
  <si>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</si>
  <si>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</si>
  <si>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</si>
  <si>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</si>
  <si>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</si>
  <si>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</si>
  <si>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</si>
  <si>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</si>
  <si>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</si>
  <si>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</si>
  <si>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</si>
  <si>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</si>
  <si>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</si>
  <si>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</si>
  <si>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</si>
  <si>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</si>
  <si>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</si>
  <si>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</si>
  <si>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</si>
  <si>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</si>
  <si>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</si>
  <si>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</si>
  <si>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</si>
  <si>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</si>
  <si>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</si>
  <si>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</si>
  <si>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</si>
  <si>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</si>
  <si>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</si>
  <si>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</si>
  <si>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</si>
  <si>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</si>
  <si>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</si>
  <si>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</si>
  <si>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</si>
  <si>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</si>
  <si>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</si>
  <si>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</si>
  <si>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</si>
  <si>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</si>
  <si>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</si>
  <si>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</si>
  <si>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</si>
  <si>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</si>
  <si>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</si>
  <si>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</si>
  <si>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</si>
  <si>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</si>
  <si>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</si>
  <si>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</si>
  <si>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</si>
  <si>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</si>
  <si>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</si>
  <si>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</si>
  <si>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</si>
  <si>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</si>
  <si>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</si>
  <si>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</si>
  <si>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</si>
  <si>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</si>
  <si>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</si>
  <si>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</si>
  <si>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</si>
  <si>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</si>
  <si>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</si>
  <si>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</si>
  <si>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</si>
  <si>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</si>
  <si>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</si>
  <si>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</si>
  <si>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</si>
  <si>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</si>
  <si>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</si>
  <si>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</si>
  <si>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</si>
  <si>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</si>
  <si>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</si>
  <si>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</si>
  <si>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</si>
  <si>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</si>
  <si>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</si>
  <si>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</si>
  <si>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</si>
  <si>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</si>
  <si>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</si>
  <si>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</si>
  <si>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</si>
  <si>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</si>
  <si>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</si>
  <si>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</si>
  <si>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</si>
  <si>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</si>
  <si>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</si>
  <si>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</si>
  <si>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</si>
  <si>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</si>
  <si>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</si>
  <si>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</si>
  <si>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</si>
  <si>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</si>
  <si>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</si>
  <si>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</si>
  <si>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</si>
  <si>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</si>
  <si>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</si>
  <si>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</si>
  <si>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</si>
  <si>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</si>
  <si>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</si>
  <si>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</si>
  <si>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</si>
  <si>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</si>
  <si>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</si>
  <si>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</si>
  <si>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</si>
  <si>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</si>
  <si>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</si>
  <si>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</si>
  <si>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</si>
  <si>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</si>
  <si>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</si>
  <si>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</si>
  <si>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</si>
  <si>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</si>
  <si>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</si>
  <si>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</si>
  <si>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</si>
  <si>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</si>
  <si>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</si>
  <si>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</si>
  <si>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</si>
  <si>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</si>
  <si>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</si>
  <si>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</si>
  <si>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</si>
  <si>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</si>
  <si>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</si>
  <si>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</si>
  <si>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</si>
  <si>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</si>
  <si>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</si>
  <si>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</si>
  <si>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</si>
  <si>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</si>
  <si>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</si>
  <si>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</si>
  <si>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</si>
  <si>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</si>
  <si>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</si>
  <si>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</si>
  <si>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</si>
  <si>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</si>
  <si>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</si>
  <si>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</si>
  <si>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</si>
  <si>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</si>
  <si>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</si>
  <si>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</si>
  <si>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</si>
  <si>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</si>
  <si>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</si>
  <si>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</si>
  <si>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</si>
  <si>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</si>
  <si>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</si>
  <si>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</si>
  <si>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</si>
  <si>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</si>
  <si>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</si>
  <si>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</si>
  <si>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</si>
  <si>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</si>
  <si>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</si>
  <si>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</si>
  <si>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</si>
  <si>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</si>
  <si>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</si>
  <si>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</si>
  <si>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</si>
  <si>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</si>
  <si>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</si>
  <si>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</si>
  <si>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</si>
  <si>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</si>
  <si>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</si>
  <si>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</si>
  <si>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</si>
  <si>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</si>
  <si>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</si>
  <si>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</si>
  <si>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</si>
  <si>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</si>
  <si>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</si>
  <si>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</si>
  <si>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</si>
  <si>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</si>
  <si>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</si>
  <si>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</si>
  <si>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</si>
  <si>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</si>
  <si>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</si>
  <si>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</si>
  <si>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</si>
  <si>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</si>
  <si>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</si>
  <si>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</si>
  <si>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</si>
  <si>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</si>
  <si>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</si>
  <si>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</si>
  <si>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</si>
  <si>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</si>
  <si>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</si>
  <si>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</si>
  <si>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</si>
  <si>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</si>
  <si>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</si>
  <si>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</si>
  <si>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</si>
  <si>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</si>
  <si>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</si>
  <si>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</si>
  <si>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</si>
  <si>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</si>
  <si>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</si>
  <si>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</si>
  <si>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</si>
  <si>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</si>
  <si>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</si>
  <si>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</si>
  <si>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</si>
  <si>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</si>
  <si>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</si>
  <si>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</si>
  <si>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</si>
  <si>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</si>
  <si>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</si>
  <si>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</si>
  <si>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</si>
  <si>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</si>
  <si>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</si>
  <si>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</si>
  <si>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</si>
  <si>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</si>
  <si>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</si>
  <si>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</si>
  <si>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</si>
  <si>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</si>
  <si>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</si>
  <si>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</si>
  <si>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</si>
  <si>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</si>
  <si>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</si>
  <si>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</si>
  <si>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</si>
  <si>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</si>
  <si>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</si>
  <si>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</si>
  <si>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</si>
  <si>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</si>
  <si>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</si>
  <si>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</si>
  <si>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</si>
  <si>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</si>
  <si>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</si>
  <si>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</si>
  <si>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</si>
  <si>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</si>
  <si>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</si>
  <si>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</si>
  <si>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</si>
  <si>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</si>
  <si>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</si>
  <si>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</si>
  <si>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</si>
  <si>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</si>
  <si>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</si>
  <si>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</si>
  <si>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</si>
  <si>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</si>
  <si>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</si>
  <si>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</si>
  <si>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</si>
  <si>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</si>
  <si>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</si>
  <si>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</si>
  <si>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</si>
  <si>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</si>
  <si>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</si>
  <si>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</si>
  <si>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</si>
  <si>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</si>
  <si>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</si>
  <si>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</si>
  <si>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</si>
  <si>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</si>
  <si>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</si>
  <si>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</si>
  <si>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</si>
  <si>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</si>
  <si>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</si>
  <si>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</si>
  <si>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</si>
  <si>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</si>
  <si>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</si>
  <si>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</si>
  <si>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</si>
  <si>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</si>
  <si>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</si>
  <si>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</si>
  <si>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</si>
  <si>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</si>
  <si>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</si>
  <si>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</si>
  <si>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</si>
  <si>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</si>
  <si>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</si>
  <si>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</si>
  <si>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</si>
  <si>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</si>
  <si>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</si>
  <si>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</si>
  <si>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</si>
  <si>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</si>
  <si>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</si>
  <si>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</si>
  <si>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</si>
  <si>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</si>
  <si>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</si>
  <si>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</si>
  <si>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</si>
  <si>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</si>
  <si>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</si>
  <si>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</si>
  <si>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</si>
  <si>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</si>
  <si>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</si>
  <si>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</si>
  <si>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</si>
  <si>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</si>
  <si>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</si>
  <si>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</si>
  <si>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</si>
  <si>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</si>
  <si>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</si>
  <si>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</si>
  <si>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</si>
  <si>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</si>
  <si>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</si>
  <si>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</si>
  <si>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</si>
  <si>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</si>
  <si>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</si>
  <si>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</si>
  <si>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</si>
  <si>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</si>
  <si>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</si>
  <si>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</si>
  <si>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</si>
  <si>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</si>
  <si>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</si>
  <si>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</si>
  <si>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</si>
  <si>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</si>
  <si>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</si>
  <si>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</si>
  <si>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</si>
  <si>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</si>
  <si>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</si>
  <si>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</si>
  <si>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</si>
  <si>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</si>
  <si>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</si>
  <si>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</si>
  <si>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</si>
  <si>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</si>
  <si>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</si>
  <si>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</si>
  <si>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</si>
  <si>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</si>
  <si>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</si>
  <si>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</si>
  <si>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</si>
  <si>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</si>
  <si>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</si>
  <si>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</si>
  <si>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</si>
  <si>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</si>
  <si>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</si>
  <si>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</si>
  <si>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</si>
  <si>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</si>
  <si>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</si>
  <si>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</si>
  <si>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</si>
  <si>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</si>
  <si>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</si>
  <si>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</si>
  <si>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</si>
  <si>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</si>
  <si>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</si>
  <si>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</si>
  <si>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</si>
  <si>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</si>
  <si>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</si>
  <si>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</si>
  <si>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</si>
  <si>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</si>
  <si>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</si>
  <si>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</si>
  <si>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</si>
  <si>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</si>
  <si>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</si>
  <si>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</si>
  <si>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</si>
  <si>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</si>
  <si>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</si>
  <si>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</si>
  <si>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</si>
  <si>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</si>
  <si>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</si>
  <si>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</si>
  <si>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</si>
  <si>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</si>
  <si>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</si>
  <si>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</si>
  <si>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</si>
  <si>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</si>
  <si>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</si>
  <si>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</si>
  <si>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</si>
  <si>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</si>
  <si>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</si>
  <si>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</si>
  <si>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</si>
  <si>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</si>
  <si>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</si>
  <si>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</si>
  <si>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</si>
  <si>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</si>
  <si>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</si>
  <si>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</si>
  <si>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</si>
  <si>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</si>
  <si>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</si>
  <si>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</si>
  <si>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</si>
  <si>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</si>
  <si>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</si>
  <si>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</si>
  <si>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</si>
  <si>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</si>
  <si>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</si>
  <si>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</si>
  <si>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</si>
  <si>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</si>
  <si>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</si>
  <si>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</si>
  <si>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</si>
  <si>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</si>
  <si>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</si>
  <si>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</si>
  <si>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</si>
  <si>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</si>
  <si>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</si>
  <si>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</si>
  <si>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</si>
  <si>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</si>
  <si>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</si>
  <si>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</si>
  <si>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</si>
  <si>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</si>
  <si>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</si>
  <si>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</si>
  <si>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</si>
  <si>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</si>
  <si>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</si>
  <si>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</si>
  <si>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</si>
  <si>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</si>
  <si>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</si>
  <si>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</si>
  <si>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</si>
  <si>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</si>
  <si>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</si>
  <si>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</si>
  <si>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</si>
  <si>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</si>
  <si>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</si>
  <si>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</si>
  <si>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</si>
  <si>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</si>
  <si>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</si>
  <si>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</si>
  <si>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</si>
  <si>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</si>
  <si>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</si>
  <si>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</si>
  <si>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</si>
  <si>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</si>
  <si>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</si>
  <si>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</si>
  <si>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</si>
  <si>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</si>
  <si>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</si>
  <si>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</si>
  <si>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</si>
  <si>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</si>
  <si>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</si>
  <si>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</si>
  <si>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</si>
  <si>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</si>
  <si>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</si>
  <si>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</si>
  <si>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</si>
  <si>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</si>
  <si>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</si>
  <si>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</si>
  <si>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</si>
  <si>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</si>
  <si>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</si>
  <si>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</si>
  <si>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</si>
  <si>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</si>
  <si>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</si>
  <si>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</si>
  <si>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</si>
  <si>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</si>
  <si>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</si>
  <si>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</si>
  <si>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</si>
  <si>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</si>
  <si>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</si>
  <si>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</si>
  <si>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</si>
  <si>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</si>
  <si>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</si>
  <si>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</si>
  <si>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</si>
  <si>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</si>
  <si>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</si>
  <si>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</si>
  <si>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</si>
  <si>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</si>
  <si>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</si>
  <si>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</si>
  <si>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</si>
  <si>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</si>
  <si>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</si>
  <si>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</si>
  <si>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</si>
  <si>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</si>
  <si>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</si>
  <si>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</si>
  <si>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</si>
  <si>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</si>
  <si>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</si>
  <si>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</si>
  <si>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</si>
  <si>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</si>
  <si>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</si>
  <si>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</si>
  <si>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</si>
  <si>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</si>
  <si>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</si>
  <si>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</si>
  <si>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</si>
  <si>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</si>
  <si>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</si>
  <si>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</si>
  <si>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</si>
  <si>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</si>
  <si>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</si>
  <si>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</si>
  <si>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</si>
  <si>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</si>
  <si>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</si>
  <si>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</si>
  <si>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</si>
  <si>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</si>
  <si>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</si>
  <si>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</si>
  <si>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</si>
  <si>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</si>
  <si>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</si>
  <si>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</si>
  <si>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</si>
  <si>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</si>
  <si>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</si>
  <si>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</si>
  <si>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</si>
  <si>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</si>
  <si>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</si>
  <si>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</si>
  <si>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</si>
  <si>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</si>
  <si>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</si>
  <si>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</si>
  <si>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</si>
  <si>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</si>
  <si>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</si>
  <si>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</si>
  <si>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</si>
  <si>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</si>
  <si>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</si>
  <si>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</si>
  <si>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</si>
  <si>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</si>
  <si>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</si>
  <si>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</si>
  <si>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</si>
  <si>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</si>
  <si>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</si>
  <si>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</si>
  <si>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</si>
  <si>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</si>
  <si>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</si>
  <si>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</si>
  <si>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</si>
  <si>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</si>
  <si>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</si>
  <si>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</si>
  <si>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</si>
  <si>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</si>
  <si>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</si>
  <si>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</si>
  <si>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</si>
  <si>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</si>
  <si>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</si>
  <si>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</si>
  <si>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</si>
  <si>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</si>
  <si>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</si>
  <si>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</si>
  <si>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</si>
  <si>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</si>
  <si>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</si>
  <si>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</si>
  <si>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</si>
  <si>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</si>
  <si>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</si>
  <si>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</si>
  <si>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</si>
  <si>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</si>
  <si>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</si>
  <si>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</si>
  <si>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</si>
  <si>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</si>
  <si>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</si>
  <si>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</si>
  <si>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</si>
  <si>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</si>
  <si>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</si>
  <si>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</si>
  <si>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</si>
  <si>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</si>
  <si>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</si>
  <si>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</si>
  <si>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</si>
  <si>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</si>
  <si>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</si>
  <si>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</si>
  <si>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</si>
  <si>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</si>
  <si>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</si>
  <si>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</si>
  <si>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</si>
  <si>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</si>
  <si>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</si>
  <si>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</si>
  <si>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</si>
  <si>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</si>
  <si>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</si>
  <si>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</si>
  <si>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</si>
  <si>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</si>
  <si>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</si>
  <si>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</si>
  <si>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</si>
  <si>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</si>
  <si>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</si>
  <si>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</si>
  <si>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</si>
  <si>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</si>
  <si>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</si>
  <si>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</si>
  <si>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</si>
  <si>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</si>
  <si>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</si>
  <si>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</si>
  <si>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</si>
  <si>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</si>
  <si>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</si>
  <si>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</si>
  <si>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</si>
  <si>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</si>
  <si>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</si>
  <si>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</si>
  <si>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</si>
  <si>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</si>
  <si>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</si>
  <si>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</si>
  <si>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</si>
  <si>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</si>
  <si>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</si>
  <si>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</si>
  <si>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</si>
  <si>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</si>
  <si>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</si>
  <si>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</si>
  <si>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</si>
  <si>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</si>
  <si>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</si>
  <si>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</si>
  <si>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</si>
  <si>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</si>
  <si>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</si>
  <si>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</si>
  <si>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</si>
  <si>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</si>
  <si>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</si>
  <si>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</si>
  <si>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</si>
  <si>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</si>
  <si>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</si>
  <si>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</si>
  <si>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</si>
  <si>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</si>
  <si>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</si>
  <si>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</si>
  <si>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</si>
  <si>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</si>
  <si>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</si>
  <si>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</si>
  <si>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</si>
  <si>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</si>
  <si>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</si>
  <si>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</si>
  <si>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</si>
  <si>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</si>
  <si>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</si>
  <si>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</si>
  <si>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</si>
  <si>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</si>
  <si>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</si>
  <si>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</si>
  <si>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</si>
  <si>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</si>
  <si>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</si>
  <si>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</si>
  <si>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</si>
  <si>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</si>
  <si>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</si>
  <si>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</si>
  <si>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</si>
  <si>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</si>
  <si>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</si>
  <si>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</si>
  <si>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</si>
  <si>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</si>
  <si>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</si>
  <si>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</si>
  <si>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</si>
  <si>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</si>
  <si>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</si>
  <si>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</si>
  <si>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</si>
  <si>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</si>
  <si>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</si>
  <si>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</si>
  <si>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</si>
  <si>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</si>
  <si>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</si>
  <si>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</si>
  <si>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</si>
  <si>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</si>
  <si>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</si>
  <si>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</si>
  <si>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</si>
  <si>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</si>
  <si>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</si>
  <si>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</si>
  <si>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</si>
  <si>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</si>
  <si>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</si>
  <si>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</si>
  <si>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</si>
  <si>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</si>
  <si>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</si>
  <si>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</si>
  <si>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</si>
  <si>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</si>
  <si>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</si>
  <si>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</si>
  <si>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</si>
  <si>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</si>
  <si>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</si>
  <si>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</si>
  <si>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</si>
  <si>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</si>
  <si>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</si>
  <si>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</si>
  <si>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</si>
  <si>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</si>
  <si>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</si>
  <si>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</si>
  <si>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</si>
  <si>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</si>
  <si>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</si>
  <si>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</si>
  <si>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</si>
  <si>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</si>
  <si>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</si>
  <si>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</si>
  <si>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</si>
  <si>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</si>
  <si>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</si>
  <si>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</si>
  <si>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</si>
  <si>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</si>
  <si>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</si>
  <si>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</si>
  <si>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</si>
  <si>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</si>
  <si>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</si>
  <si>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</si>
  <si>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</si>
  <si>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</si>
  <si>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</si>
  <si>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</si>
  <si>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</si>
  <si>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</si>
  <si>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</si>
  <si>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</si>
  <si>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</si>
  <si>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</si>
  <si>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</si>
  <si>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</si>
  <si>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</si>
  <si>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</si>
  <si>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</si>
  <si>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</si>
  <si>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</si>
  <si>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</si>
  <si>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</si>
  <si>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</si>
  <si>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</si>
  <si>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</si>
  <si>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</si>
  <si>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</si>
  <si>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</si>
  <si>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</si>
  <si>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</si>
  <si>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</si>
  <si>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</si>
  <si>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</si>
  <si>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</si>
  <si>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</si>
  <si>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</si>
  <si>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</si>
  <si>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</si>
  <si>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</si>
  <si>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</si>
  <si>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</si>
  <si>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</si>
  <si>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</si>
  <si>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</si>
  <si>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</si>
  <si>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</si>
  <si>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</si>
  <si>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</si>
  <si>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</si>
  <si>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</si>
  <si>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</si>
  <si>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</si>
  <si>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</si>
  <si>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</si>
  <si>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</si>
  <si>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</si>
  <si>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</si>
  <si>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</si>
  <si>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</si>
  <si>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</si>
  <si>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</si>
  <si>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</si>
  <si>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</si>
  <si>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</si>
  <si>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</si>
  <si>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</si>
  <si>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</si>
  <si>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</si>
  <si>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</si>
  <si>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</si>
  <si>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</si>
  <si>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</si>
  <si>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</si>
  <si>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</si>
  <si>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</si>
  <si>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</si>
  <si>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</si>
  <si>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</si>
  <si>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</si>
  <si>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</si>
  <si>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</si>
  <si>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</si>
  <si>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</si>
  <si>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</si>
  <si>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</si>
  <si>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</si>
  <si>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</si>
  <si>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</si>
  <si>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</si>
  <si>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</si>
  <si>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</si>
  <si>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</si>
  <si>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</si>
  <si>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</si>
  <si>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</si>
  <si>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</si>
  <si>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</si>
  <si>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</si>
  <si>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</si>
  <si>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</si>
  <si>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</si>
  <si>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</si>
  <si>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</si>
  <si>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</si>
  <si>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</si>
  <si>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</si>
  <si>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</si>
  <si>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</si>
  <si>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</si>
  <si>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</si>
  <si>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</si>
  <si>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</si>
  <si>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</si>
  <si>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</si>
  <si>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</si>
  <si>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</si>
  <si>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</si>
  <si>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</si>
  <si>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</si>
  <si>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</si>
  <si>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</si>
  <si>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</si>
  <si>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</si>
  <si>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</si>
  <si>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</si>
  <si>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</si>
  <si>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</si>
  <si>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</si>
  <si>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</si>
  <si>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</si>
  <si>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</si>
  <si>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</si>
  <si>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</si>
  <si>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</si>
  <si>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</si>
  <si>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</si>
  <si>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</si>
  <si>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</si>
  <si>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</si>
  <si>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</si>
  <si>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</si>
  <si>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</si>
  <si>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</si>
  <si>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</si>
  <si>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</si>
  <si>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</si>
  <si>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</si>
  <si>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</si>
  <si>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</si>
  <si>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</si>
  <si>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</si>
  <si>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</si>
  <si>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</si>
  <si>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</si>
  <si>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</si>
  <si>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</si>
  <si>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</si>
  <si>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</si>
  <si>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</si>
  <si>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</si>
  <si>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</si>
  <si>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</si>
  <si>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</si>
  <si>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</si>
  <si>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</si>
  <si>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</si>
  <si>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</si>
  <si>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</si>
  <si>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</si>
  <si>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</si>
  <si>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</si>
  <si>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</si>
  <si>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</si>
  <si>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</si>
  <si>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</si>
  <si>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</si>
  <si>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</si>
  <si>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</si>
  <si>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</si>
  <si>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</si>
  <si>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</si>
  <si>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</si>
  <si>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</si>
  <si>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</si>
  <si>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</si>
  <si>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</si>
  <si>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</si>
  <si>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</si>
  <si>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</si>
  <si>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</si>
  <si>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</si>
  <si>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</si>
  <si>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</si>
  <si>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</si>
  <si>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</si>
  <si>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</si>
  <si>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</si>
  <si>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</si>
  <si>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</si>
  <si>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</si>
  <si>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</si>
  <si>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</si>
  <si>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</si>
  <si>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</si>
  <si>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</si>
  <si>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</si>
  <si>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</si>
  <si>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</si>
  <si>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</si>
  <si>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</si>
  <si>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</si>
  <si>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</si>
  <si>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</si>
  <si>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</si>
  <si>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</si>
  <si>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</si>
  <si>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</si>
  <si>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</si>
  <si>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</si>
  <si>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</si>
  <si>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</si>
  <si>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</si>
  <si>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</si>
  <si>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</si>
  <si>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</si>
  <si>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</si>
  <si>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</si>
  <si>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</si>
  <si>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</si>
  <si>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</si>
  <si>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</si>
  <si>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</si>
  <si>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</si>
  <si>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</si>
  <si>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</si>
  <si>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</si>
  <si>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</si>
  <si>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</si>
  <si>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</si>
  <si>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</si>
  <si>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</si>
  <si>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</si>
  <si>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</si>
  <si>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</si>
  <si>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</si>
  <si>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</si>
  <si>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</si>
  <si>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</si>
  <si>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</si>
  <si>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</si>
  <si>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</si>
  <si>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</si>
  <si>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</si>
  <si>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</si>
  <si>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</si>
  <si>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</si>
  <si>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</si>
  <si>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</si>
  <si>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</si>
  <si>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</si>
  <si>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</si>
  <si>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</si>
  <si>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</si>
  <si>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</si>
  <si>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</si>
  <si>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</si>
  <si>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</si>
  <si>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</si>
  <si>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</si>
  <si>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</si>
  <si>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</si>
  <si>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</si>
  <si>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</si>
  <si>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</si>
  <si>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</si>
  <si>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</si>
  <si>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</si>
  <si>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</si>
  <si>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</si>
  <si>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</si>
  <si>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</si>
  <si>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</si>
  <si>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</si>
  <si>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</si>
  <si>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</si>
  <si>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</si>
  <si>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</si>
  <si>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</si>
  <si>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</si>
  <si>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</si>
  <si>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</si>
  <si>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</si>
  <si>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</si>
  <si>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</si>
  <si>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</si>
  <si>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</si>
  <si>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</si>
  <si>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</si>
  <si>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</si>
  <si>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</si>
  <si>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</si>
  <si>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</si>
  <si>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</si>
  <si>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</si>
  <si>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</si>
  <si>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</si>
  <si>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</si>
  <si>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</si>
  <si>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</si>
  <si>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</si>
  <si>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</si>
  <si>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</si>
  <si>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</si>
  <si>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</si>
  <si>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</si>
  <si>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</si>
  <si>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</si>
  <si>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</si>
  <si>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</si>
  <si>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</si>
  <si>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</si>
  <si>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</si>
  <si>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</si>
  <si>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</si>
  <si>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</si>
  <si>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</si>
  <si>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</si>
  <si>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</si>
  <si>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</si>
  <si>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</si>
  <si>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</si>
  <si>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</si>
  <si>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</si>
  <si>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</si>
  <si>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</si>
  <si>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</si>
  <si>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</si>
  <si>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</si>
  <si>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</si>
  <si>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</si>
  <si>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</si>
  <si>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</si>
  <si>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</si>
  <si>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</si>
  <si>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</si>
  <si>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</si>
  <si>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</si>
  <si>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</si>
  <si>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</si>
  <si>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</si>
  <si>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</si>
  <si>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</si>
  <si>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</si>
  <si>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</si>
  <si>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</si>
  <si>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</si>
  <si>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</si>
  <si>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</si>
  <si>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</si>
  <si>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</si>
  <si>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</si>
  <si>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</si>
  <si>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</si>
  <si>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</si>
  <si>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</si>
  <si>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</si>
  <si>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</si>
  <si>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</si>
  <si>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</si>
  <si>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</si>
  <si>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</si>
  <si>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</si>
  <si>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</si>
  <si>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</si>
  <si>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</si>
  <si>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</si>
  <si>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</si>
  <si>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</si>
  <si>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</si>
  <si>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</si>
  <si>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</si>
  <si>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</si>
  <si>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</si>
  <si>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</si>
  <si>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</si>
  <si>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</si>
  <si>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</si>
  <si>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</si>
  <si>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</si>
  <si>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</si>
  <si>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</si>
  <si>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</si>
  <si>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</si>
  <si>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</si>
  <si>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</si>
  <si>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</si>
  <si>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</si>
  <si>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</si>
  <si>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</si>
  <si>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</si>
  <si>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</si>
  <si>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</si>
  <si>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</si>
  <si>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</si>
  <si>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</si>
  <si>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</si>
  <si>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</si>
  <si>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</si>
  <si>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</si>
  <si>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</si>
  <si>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</si>
  <si>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</si>
  <si>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</si>
  <si>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</si>
  <si>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</si>
  <si>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</si>
  <si>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</si>
  <si>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</si>
  <si>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</si>
  <si>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</si>
  <si>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</si>
  <si>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</si>
  <si>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</si>
  <si>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</si>
  <si>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</si>
  <si>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</si>
  <si>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</si>
  <si>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</si>
  <si>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</si>
  <si>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</si>
  <si>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</si>
  <si>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</si>
  <si>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</si>
  <si>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</si>
  <si>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</si>
  <si>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</si>
  <si>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</si>
  <si>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</si>
  <si>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</si>
  <si>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</si>
  <si>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</si>
  <si>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</si>
  <si>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</si>
  <si>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</si>
  <si>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</si>
  <si>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</si>
  <si>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</si>
  <si>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</si>
  <si>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</si>
  <si>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</si>
  <si>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</si>
  <si>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</si>
  <si>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</si>
  <si>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</si>
  <si>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</si>
  <si>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</si>
  <si>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</si>
  <si>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</si>
  <si>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</si>
  <si>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</si>
  <si>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</si>
  <si>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</si>
  <si>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</si>
  <si>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</si>
  <si>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</si>
  <si>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</si>
  <si>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</si>
  <si>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</si>
  <si>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</si>
  <si>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</si>
  <si>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</si>
  <si>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</si>
  <si>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</si>
  <si>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</si>
  <si>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</si>
  <si>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</si>
  <si>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</si>
  <si>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</si>
  <si>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</si>
  <si>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</si>
  <si>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</si>
  <si>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</si>
  <si>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</si>
  <si>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</si>
  <si>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</si>
  <si>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</si>
  <si>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</si>
  <si>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</si>
  <si>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</si>
  <si>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</si>
  <si>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</si>
  <si>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</si>
  <si>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</si>
  <si>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</si>
  <si>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</si>
  <si>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</si>
  <si>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</si>
  <si>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</si>
  <si>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</si>
  <si>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</si>
  <si>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</si>
  <si>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</si>
  <si>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</si>
  <si>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</si>
  <si>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</si>
  <si>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</si>
  <si>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</si>
  <si>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</si>
  <si>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</si>
  <si>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</si>
  <si>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</si>
  <si>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</si>
  <si>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</si>
  <si>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</si>
  <si>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</si>
  <si>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</si>
  <si>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</si>
  <si>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</si>
  <si>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</si>
  <si>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</si>
  <si>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</si>
  <si>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</si>
  <si>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</si>
  <si>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</si>
  <si>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</si>
  <si>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</si>
  <si>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</si>
  <si>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</si>
  <si>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</si>
  <si>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</si>
  <si>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</si>
  <si>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</si>
  <si>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</si>
  <si>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</si>
  <si>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</si>
  <si>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</si>
  <si>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</si>
  <si>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</si>
  <si>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</si>
  <si>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</si>
  <si>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</si>
  <si>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</si>
  <si>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</si>
  <si>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</si>
  <si>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</si>
  <si>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</si>
  <si>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</si>
  <si>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</si>
  <si>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</si>
  <si>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</si>
  <si>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</si>
  <si>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</si>
  <si>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</si>
  <si>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</si>
  <si>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</si>
  <si>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</si>
  <si>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</si>
  <si>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</si>
  <si>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</si>
  <si>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</si>
  <si>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</si>
  <si>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</si>
  <si>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</si>
  <si>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</si>
  <si>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</si>
  <si>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</si>
  <si>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</si>
  <si>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</si>
  <si>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</si>
  <si>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</si>
  <si>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</si>
  <si>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</si>
  <si>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</si>
  <si>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</si>
  <si>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</si>
  <si>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</si>
  <si>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</si>
  <si>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</si>
  <si>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</si>
  <si>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</si>
  <si>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</si>
  <si>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</si>
  <si>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</si>
  <si>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</si>
  <si>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</si>
  <si>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</si>
  <si>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</si>
  <si>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</si>
  <si>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</si>
  <si>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</si>
  <si>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</si>
  <si>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</si>
  <si>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</si>
  <si>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</si>
  <si>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</si>
  <si>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</si>
  <si>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</si>
  <si>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</si>
  <si>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</si>
  <si>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</si>
  <si>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</si>
  <si>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</si>
  <si>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</si>
  <si>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</si>
  <si>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</si>
  <si>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</si>
  <si>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</si>
  <si>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</si>
  <si>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</si>
  <si>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</si>
  <si>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</si>
  <si>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</si>
  <si>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</si>
  <si>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</si>
  <si>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</si>
  <si>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</si>
  <si>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</si>
  <si>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</si>
  <si>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</si>
  <si>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</si>
  <si>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</si>
  <si>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</si>
  <si>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</si>
  <si>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</si>
  <si>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</si>
  <si>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</si>
  <si>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</si>
  <si>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</si>
  <si>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</si>
  <si>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</si>
  <si>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</si>
  <si>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</si>
  <si>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</si>
  <si>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</si>
  <si>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</si>
  <si>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</si>
  <si>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</si>
  <si>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</si>
  <si>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</si>
  <si>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</si>
  <si>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</si>
  <si>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</si>
  <si>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</si>
  <si>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</si>
  <si>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</si>
  <si>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</si>
  <si>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</si>
  <si>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</si>
  <si>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</si>
  <si>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</si>
  <si>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</si>
  <si>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</si>
  <si>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</si>
  <si>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</si>
  <si>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</si>
  <si>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</si>
  <si>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</si>
  <si>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</si>
  <si>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</si>
  <si>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</si>
  <si>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</si>
  <si>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</si>
  <si>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</si>
  <si>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</si>
  <si>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</si>
  <si>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</si>
  <si>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</si>
  <si>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</si>
  <si>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</si>
  <si>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</si>
  <si>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</si>
  <si>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</si>
  <si>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</si>
  <si>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</si>
  <si>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</si>
  <si>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</si>
  <si>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</si>
  <si>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</si>
  <si>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</si>
  <si>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</si>
  <si>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</si>
  <si>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</si>
  <si>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</si>
  <si>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</si>
  <si>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</si>
  <si>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</si>
  <si>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</si>
  <si>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</si>
  <si>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</si>
  <si>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</si>
  <si>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</si>
  <si>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</si>
  <si>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</si>
  <si>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</si>
  <si>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</si>
  <si>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</si>
  <si>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</si>
  <si>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</si>
  <si>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</si>
  <si>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</si>
  <si>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</si>
  <si>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</si>
  <si>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</si>
  <si>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</si>
  <si>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</si>
  <si>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</si>
  <si>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</si>
  <si>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</si>
  <si>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</si>
  <si>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</si>
  <si>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</si>
  <si>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</si>
  <si>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</si>
  <si>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</si>
  <si>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</si>
  <si>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</si>
  <si>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</si>
  <si>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</si>
  <si>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</si>
  <si>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</si>
  <si>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</si>
  <si>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</si>
  <si>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</si>
  <si>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</si>
  <si>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</si>
  <si>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</si>
  <si>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</si>
  <si>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</si>
  <si>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</si>
  <si>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</si>
  <si>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</si>
  <si>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</si>
  <si>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</si>
  <si>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</si>
  <si>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</si>
  <si>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</si>
  <si>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</si>
  <si>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</si>
  <si>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</si>
  <si>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</si>
  <si>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</si>
  <si>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</si>
  <si>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</si>
  <si>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</si>
  <si>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</si>
  <si>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</si>
  <si>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</si>
  <si>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</si>
  <si>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</si>
  <si>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</si>
  <si>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</si>
  <si>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</si>
  <si>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</si>
  <si>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</si>
  <si>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</si>
  <si>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</si>
  <si>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</si>
  <si>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</si>
  <si>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</si>
  <si>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</si>
  <si>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</si>
  <si>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</si>
  <si>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</si>
  <si>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</si>
  <si>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</si>
  <si>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</si>
  <si>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</si>
  <si>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</si>
  <si>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</si>
  <si>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</si>
  <si>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</si>
  <si>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</si>
  <si>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</si>
  <si>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</si>
  <si>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</si>
  <si>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</si>
  <si>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</si>
  <si>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</si>
  <si>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</si>
  <si>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</si>
  <si>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</si>
  <si>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</si>
  <si>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</si>
  <si>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</si>
  <si>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</si>
  <si>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</si>
  <si>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</si>
  <si>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</si>
  <si>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</si>
  <si>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</si>
  <si>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</si>
  <si>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</si>
  <si>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</si>
  <si>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</si>
  <si>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</si>
  <si>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</si>
  <si>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</si>
  <si>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</si>
  <si>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</si>
  <si>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</si>
  <si>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</si>
  <si>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</si>
  <si>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</si>
  <si>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</si>
  <si>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</si>
  <si>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</si>
  <si>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</si>
  <si>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</si>
  <si>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</si>
  <si>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</si>
  <si>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</si>
  <si>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</si>
  <si>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</si>
  <si>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</si>
  <si>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</si>
  <si>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</si>
  <si>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</si>
  <si>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</si>
  <si>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</si>
  <si>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</si>
  <si>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</si>
  <si>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</si>
  <si>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</si>
  <si>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</si>
  <si>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</si>
  <si>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</si>
  <si>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</si>
  <si>
    <t>2021-11-10000211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</si>
</sst>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12" zoomScale="93" zoomScaleNormal="100" zoomScaleSheetLayoutView="93"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200</v>
      </c>
      <c r="K20" s="149">
        <v>808321150</v>
      </c>
      <c r="L20" s="150"/>
      <c r="M20" s="150">
        <v>44561</v>
      </c>
      <c r="N20" s="133">
        <f>+(M20-L20)/30</f>
        <v>1485.3666666666666</v>
      </c>
      <c r="O20" s="136"/>
      <c r="U20" s="132"/>
      <c r="V20" s="105">
        <f ca="1">NOW()</f>
        <v>44191.956754398147</v>
      </c>
      <c r="W20" s="105">
        <f ca="1">NOW()</f>
        <v>44191.956754398147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2678</v>
      </c>
      <c r="C48" s="111" t="s">
        <v>31</v>
      </c>
      <c r="D48" s="109" t="s">
        <v>2680</v>
      </c>
      <c r="E48" s="143">
        <v>39472</v>
      </c>
      <c r="F48" s="143">
        <v>39813</v>
      </c>
      <c r="G48" s="158">
        <f>IF(AND(E48&lt;&gt;"",F48&lt;&gt;""),((F48-E48)/30),"")</f>
        <v>11.366666666666667</v>
      </c>
      <c r="H48" s="113" t="s">
        <v>2679</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2678</v>
      </c>
      <c r="C49" s="111" t="s">
        <v>31</v>
      </c>
      <c r="D49" s="109" t="s">
        <v>2681</v>
      </c>
      <c r="E49" s="143">
        <v>39841</v>
      </c>
      <c r="F49" s="143">
        <v>40178</v>
      </c>
      <c r="G49" s="158">
        <f t="shared" ref="G49:G50" si="2">IF(AND(E49&lt;&gt;"",F49&lt;&gt;""),((F49-E49)/30),"")</f>
        <v>11.233333333333333</v>
      </c>
      <c r="H49" s="113" t="s">
        <v>2679</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2678</v>
      </c>
      <c r="C50" s="111" t="s">
        <v>31</v>
      </c>
      <c r="D50" s="109" t="s">
        <v>2682</v>
      </c>
      <c r="E50" s="143">
        <v>40193</v>
      </c>
      <c r="F50" s="143">
        <v>40543</v>
      </c>
      <c r="G50" s="158">
        <f t="shared" si="2"/>
        <v>11.666666666666666</v>
      </c>
      <c r="H50" s="118" t="s">
        <v>2679</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2678</v>
      </c>
      <c r="C51" s="111" t="s">
        <v>31</v>
      </c>
      <c r="D51" s="109" t="s">
        <v>2683</v>
      </c>
      <c r="E51" s="143">
        <v>41516</v>
      </c>
      <c r="F51" s="143">
        <v>42035</v>
      </c>
      <c r="G51" s="158">
        <f t="shared" ref="G51:G107" si="3">IF(AND(E51&lt;&gt;"",F51&lt;&gt;""),((F51-E51)/30),"")</f>
        <v>17.3</v>
      </c>
      <c r="H51" s="113" t="s">
        <v>2684</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2678</v>
      </c>
      <c r="C52" s="111" t="s">
        <v>31</v>
      </c>
      <c r="D52" s="109" t="s">
        <v>2685</v>
      </c>
      <c r="E52" s="143">
        <v>42038</v>
      </c>
      <c r="F52" s="143">
        <v>42368</v>
      </c>
      <c r="G52" s="158">
        <f t="shared" si="3"/>
        <v>11</v>
      </c>
      <c r="H52" s="118" t="s">
        <v>2684</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2678</v>
      </c>
      <c r="C53" s="111" t="s">
        <v>31</v>
      </c>
      <c r="D53" s="109" t="s">
        <v>2686</v>
      </c>
      <c r="E53" s="143">
        <v>42277</v>
      </c>
      <c r="F53" s="143">
        <v>42369</v>
      </c>
      <c r="G53" s="158">
        <f t="shared" si="3"/>
        <v>3.0666666666666669</v>
      </c>
      <c r="H53" s="118" t="s">
        <v>2687</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2678</v>
      </c>
      <c r="C54" s="111" t="s">
        <v>31</v>
      </c>
      <c r="D54" s="109" t="s">
        <v>2688</v>
      </c>
      <c r="E54" s="143">
        <v>42380</v>
      </c>
      <c r="F54" s="143">
        <v>42719</v>
      </c>
      <c r="G54" s="158">
        <f t="shared" si="3"/>
        <v>11.3</v>
      </c>
      <c r="H54" s="113" t="s">
        <v>2687</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2678</v>
      </c>
      <c r="C55" s="111" t="s">
        <v>31</v>
      </c>
      <c r="D55" s="109" t="s">
        <v>2689</v>
      </c>
      <c r="E55" s="143">
        <v>42907</v>
      </c>
      <c r="F55" s="143">
        <v>43100</v>
      </c>
      <c r="G55" s="158">
        <f t="shared" si="3"/>
        <v>6.4333333333333336</v>
      </c>
      <c r="H55" s="113" t="s">
        <v>2690</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2678</v>
      </c>
      <c r="C56" s="111" t="s">
        <v>31</v>
      </c>
      <c r="D56" s="109" t="s">
        <v>2691</v>
      </c>
      <c r="E56" s="143">
        <v>43085</v>
      </c>
      <c r="F56" s="143">
        <v>43404</v>
      </c>
      <c r="G56" s="158">
        <f t="shared" si="3"/>
        <v>10.633333333333333</v>
      </c>
      <c r="H56" s="113" t="s">
        <v>2692</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2678</v>
      </c>
      <c r="C57" s="65" t="s">
        <v>31</v>
      </c>
      <c r="D57" s="63" t="s">
        <v>2693</v>
      </c>
      <c r="E57" s="143">
        <v>43084</v>
      </c>
      <c r="F57" s="143">
        <v>43404</v>
      </c>
      <c r="G57" s="158">
        <f t="shared" si="3"/>
        <v>10.666666666666666</v>
      </c>
      <c r="H57" s="64" t="s">
        <v>2692</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2678</v>
      </c>
      <c r="C58" s="65" t="s">
        <v>31</v>
      </c>
      <c r="D58" s="63" t="s">
        <v>2694</v>
      </c>
      <c r="E58" s="143">
        <v>43405</v>
      </c>
      <c r="F58" s="143">
        <v>43465</v>
      </c>
      <c r="G58" s="158">
        <f t="shared" si="3"/>
        <v>2</v>
      </c>
      <c r="H58" s="64" t="s">
        <v>2692</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2678</v>
      </c>
      <c r="C59" s="65" t="s">
        <v>31</v>
      </c>
      <c r="D59" s="63" t="s">
        <v>2695</v>
      </c>
      <c r="E59" s="143">
        <v>43405</v>
      </c>
      <c r="F59" s="143">
        <v>43441</v>
      </c>
      <c r="G59" s="158">
        <f t="shared" si="3"/>
        <v>1.2</v>
      </c>
      <c r="H59" s="64" t="s">
        <v>2692</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2700</v>
      </c>
      <c r="C60" s="65" t="s">
        <v>32</v>
      </c>
      <c r="D60" s="63" t="s">
        <v>2701</v>
      </c>
      <c r="E60" s="143">
        <v>42765</v>
      </c>
      <c r="F60" s="143">
        <v>43069</v>
      </c>
      <c r="G60" s="158">
        <f t="shared" si="3"/>
        <v>10.133333333333333</v>
      </c>
      <c r="H60" s="64" t="s">
        <v>2702</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2700</v>
      </c>
      <c r="C61" s="65" t="s">
        <v>32</v>
      </c>
      <c r="D61" s="63" t="s">
        <v>2704</v>
      </c>
      <c r="E61" s="143">
        <v>43115</v>
      </c>
      <c r="F61" s="143">
        <v>43403</v>
      </c>
      <c r="G61" s="158">
        <f t="shared" si="3"/>
        <v>9.6</v>
      </c>
      <c r="H61" s="64" t="s">
        <v>2702</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2703</v>
      </c>
      <c r="C62" s="65" t="s">
        <v>32</v>
      </c>
      <c r="D62" s="63" t="s">
        <v>2704</v>
      </c>
      <c r="E62" s="143">
        <v>43151</v>
      </c>
      <c r="F62" s="143">
        <v>43615</v>
      </c>
      <c r="G62" s="158">
        <f t="shared" si="3"/>
        <v>15.466666666666667</v>
      </c>
      <c r="H62" s="64" t="s">
        <v>2705</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2706</v>
      </c>
      <c r="C63" s="65" t="s">
        <v>31</v>
      </c>
      <c r="D63" s="63" t="s">
        <v>2707</v>
      </c>
      <c r="E63" s="143">
        <v>40703</v>
      </c>
      <c r="F63" s="143">
        <v>40841</v>
      </c>
      <c r="G63" s="158">
        <f t="shared" si="3"/>
        <v>4.5999999999999996</v>
      </c>
      <c r="H63" s="64" t="s">
        <v>2708</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2706</v>
      </c>
      <c r="C64" s="65" t="s">
        <v>31</v>
      </c>
      <c r="D64" s="63" t="s">
        <v>2709</v>
      </c>
      <c r="E64" s="143">
        <v>40764</v>
      </c>
      <c r="F64" s="143">
        <v>40882</v>
      </c>
      <c r="G64" s="158">
        <f t="shared" si="3"/>
        <v>3.9333333333333331</v>
      </c>
      <c r="H64" s="64" t="s">
        <v>2708</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2706</v>
      </c>
      <c r="C65" s="65" t="s">
        <v>31</v>
      </c>
      <c r="D65" s="63" t="s">
        <v>2710</v>
      </c>
      <c r="E65" s="143">
        <v>40246</v>
      </c>
      <c r="F65" s="143">
        <v>40582</v>
      </c>
      <c r="G65" s="158">
        <f t="shared" si="3"/>
        <v>11.2</v>
      </c>
      <c r="H65" s="64" t="s">
        <v>2708</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2706</v>
      </c>
      <c r="C66" s="65" t="s">
        <v>31</v>
      </c>
      <c r="D66" s="63" t="s">
        <v>2711</v>
      </c>
      <c r="E66" s="143">
        <v>40221</v>
      </c>
      <c r="F66" s="143">
        <v>40689</v>
      </c>
      <c r="G66" s="158">
        <f t="shared" si="3"/>
        <v>15.6</v>
      </c>
      <c r="H66" s="64" t="s">
        <v>2708</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2678</v>
      </c>
      <c r="C67" s="65" t="s">
        <v>31</v>
      </c>
      <c r="D67" s="63" t="s">
        <v>2712</v>
      </c>
      <c r="E67" s="143">
        <v>43887</v>
      </c>
      <c r="F67" s="143">
        <v>44043</v>
      </c>
      <c r="G67" s="158">
        <f t="shared" si="3"/>
        <v>5.2</v>
      </c>
      <c r="H67" s="64" t="s">
        <v>2713</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2678</v>
      </c>
      <c r="C68" s="65" t="s">
        <v>31</v>
      </c>
      <c r="D68" s="63" t="s">
        <v>2714</v>
      </c>
      <c r="E68" s="143">
        <v>43887</v>
      </c>
      <c r="F68" s="143">
        <v>44043</v>
      </c>
      <c r="G68" s="158">
        <f t="shared" si="3"/>
        <v>5.2</v>
      </c>
      <c r="H68" s="64" t="s">
        <v>2715</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2717</v>
      </c>
      <c r="E114" s="143">
        <v>44044</v>
      </c>
      <c r="F114" s="143">
        <v>44196</v>
      </c>
      <c r="G114" s="158">
        <f>IF(AND(E114&lt;&gt;"",F114&lt;&gt;""),((F114-E114)/30),"")</f>
        <v>5.0666666666666664</v>
      </c>
      <c r="H114" s="121" t="s">
        <v>2713</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2716</v>
      </c>
      <c r="E115" s="143">
        <v>44044</v>
      </c>
      <c r="F115" s="143">
        <v>44196</v>
      </c>
      <c r="G115" s="158">
        <f t="shared" ref="G115:G116" si="4">IF(AND(E115&lt;&gt;"",F115&lt;&gt;""),((F115-E115)/30),"")</f>
        <v>5.0666666666666664</v>
      </c>
      <c r="H115" s="121" t="s">
        <v>2715</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2718</v>
      </c>
      <c r="E116" s="143">
        <v>44046</v>
      </c>
      <c r="F116" s="143">
        <v>44180</v>
      </c>
      <c r="G116" s="158">
        <f t="shared" si="4"/>
        <v>4.4666666666666668</v>
      </c>
      <c r="H116" s="177" t="s">
        <v>2719</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32332846</v>
      </c>
      <c r="F185" s="92"/>
      <c r="G185" s="93"/>
      <c r="H185" s="88"/>
      <c r="I185" s="90" t="s">
        <v>2627</v>
      </c>
      <c r="J185" s="164">
        <f>+SUM(M179:M183)</f>
        <v>0.02</v>
      </c>
      <c r="K185" s="203" t="s">
        <v>2628</v>
      </c>
      <c r="L185" s="203"/>
      <c r="M185" s="94">
        <f>+J185*(SUM(K20:K35))</f>
        <v>16166423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2698</v>
      </c>
      <c r="L211" s="21"/>
      <c r="M211" s="21"/>
      <c r="N211" s="21"/>
      <c r="O211" s="8"/>
    </row>
    <row r="212" spans="1:15" x14ac:dyDescent="0.25">
      <c r="A212" s="9"/>
      <c r="B212" s="27" t="s">
        <v>2619</v>
      </c>
      <c r="C212" s="145" t="s">
        <v>2676</v>
      </c>
      <c r="D212" s="21"/>
      <c r="G212" s="27" t="s">
        <v>2621</v>
      </c>
      <c r="H212" s="146" t="s">
        <v>2697</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2020-12-26T23:02:37Z</cp:lastPrinted>
  <dcterms:created xsi:type="dcterms:W3CDTF">2020-10-14T21:57:42Z</dcterms:created>
  <dcterms:modified xsi:type="dcterms:W3CDTF">2020-12-27T03:57:43Z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