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20\Desktop\BANCO DE OFERENTE 2020 DICIEMBRE\HOGAR INFANTIL PAILIT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29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<sst xmlns="http://schemas.openxmlformats.org/spreadsheetml/2006/main" count="3071" uniqueCount="2696">
  <si>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</si>
  <si>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</si>
  <si>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</si>
  <si>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</si>
  <si>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</si>
  <si>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</si>
  <si>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</si>
  <si>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</si>
  <si>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</si>
  <si>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</si>
  <si>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</si>
  <si>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</si>
  <si>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</si>
  <si>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</si>
  <si>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</si>
  <si>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</si>
  <si>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</si>
  <si>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</si>
  <si>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</si>
  <si>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</si>
  <si>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</si>
  <si>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</si>
  <si>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</si>
  <si>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</si>
  <si>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</si>
  <si>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</si>
  <si>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</si>
  <si>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</si>
  <si>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</si>
  <si>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</si>
  <si>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</si>
  <si>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</si>
  <si>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</si>
  <si>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</si>
  <si>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</si>
  <si>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</si>
  <si>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</si>
  <si>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</si>
  <si>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</si>
  <si>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</si>
  <si>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</si>
  <si>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</si>
  <si>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</si>
  <si>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</si>
  <si>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</si>
  <si>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</si>
  <si>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</si>
  <si>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</si>
  <si>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</si>
  <si>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</si>
  <si>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</si>
  <si>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</si>
  <si>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</si>
  <si>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</si>
  <si>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</si>
  <si>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</si>
  <si>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</si>
  <si>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</si>
  <si>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</si>
  <si>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</si>
  <si>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</si>
  <si>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</si>
  <si>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</si>
  <si>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</si>
  <si>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</si>
  <si>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</si>
  <si>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</si>
  <si>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</si>
  <si>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</si>
  <si>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</si>
  <si>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</si>
  <si>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</si>
  <si>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</si>
  <si>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</si>
  <si>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</si>
  <si>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</si>
  <si>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</si>
  <si>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</si>
  <si>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</si>
  <si>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</si>
  <si>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</si>
  <si>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</si>
  <si>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</si>
  <si>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</si>
  <si>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</si>
  <si>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</si>
  <si>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</si>
  <si>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</si>
  <si>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</si>
  <si>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</si>
  <si>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</si>
  <si>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</si>
  <si>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</si>
  <si>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</si>
  <si>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</si>
  <si>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</si>
  <si>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</si>
  <si>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</si>
  <si>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</si>
  <si>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</si>
  <si>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</si>
  <si>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</si>
  <si>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</si>
  <si>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</si>
  <si>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</si>
  <si>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</si>
  <si>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</si>
  <si>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</si>
  <si>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</si>
  <si>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</si>
  <si>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</si>
  <si>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</si>
  <si>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</si>
  <si>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</si>
  <si>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</si>
  <si>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</si>
  <si>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</si>
  <si>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</si>
  <si>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</si>
  <si>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</si>
  <si>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</si>
  <si>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</si>
  <si>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</si>
  <si>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</si>
  <si>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</si>
  <si>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</si>
  <si>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</si>
  <si>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</si>
  <si>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</si>
  <si>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</si>
  <si>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</si>
  <si>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</si>
  <si>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</si>
  <si>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</si>
  <si>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</si>
  <si>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</si>
  <si>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</si>
  <si>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</si>
  <si>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</si>
  <si>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</si>
  <si>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</si>
  <si>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</si>
  <si>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</si>
  <si>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</si>
  <si>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</si>
  <si>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</si>
  <si>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</si>
  <si>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</si>
  <si>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</si>
  <si>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</si>
  <si>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</si>
  <si>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</si>
  <si>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</si>
  <si>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</si>
  <si>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</si>
  <si>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</si>
  <si>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</si>
  <si>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</si>
  <si>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</si>
  <si>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</si>
  <si>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</si>
  <si>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</si>
  <si>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</si>
  <si>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</si>
  <si>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</si>
  <si>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</si>
  <si>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</si>
  <si>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</si>
  <si>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</si>
  <si>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</si>
  <si>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</si>
  <si>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</si>
  <si>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</si>
  <si>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</si>
  <si>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</si>
  <si>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</si>
  <si>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</si>
  <si>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</si>
  <si>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</si>
  <si>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</si>
  <si>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</si>
  <si>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</si>
  <si>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</si>
  <si>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</si>
  <si>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</si>
  <si>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</si>
  <si>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</si>
  <si>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</si>
  <si>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</si>
  <si>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</si>
  <si>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</si>
  <si>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</si>
  <si>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</si>
  <si>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</si>
  <si>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</si>
  <si>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</si>
  <si>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</si>
  <si>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</si>
  <si>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</si>
  <si>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</si>
  <si>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</si>
  <si>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</si>
  <si>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</si>
  <si>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</si>
  <si>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</si>
  <si>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</si>
  <si>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</si>
  <si>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</si>
  <si>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</si>
  <si>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</si>
  <si>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</si>
  <si>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</si>
  <si>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</si>
  <si>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</si>
  <si>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</si>
  <si>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</si>
  <si>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</si>
  <si>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</si>
  <si>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</si>
  <si>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</si>
  <si>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</si>
  <si>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</si>
  <si>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</si>
  <si>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</si>
  <si>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</si>
  <si>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</si>
  <si>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</si>
  <si>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</si>
  <si>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</si>
  <si>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</si>
  <si>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</si>
  <si>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</si>
  <si>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</si>
  <si>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</si>
  <si>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</si>
  <si>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</si>
  <si>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</si>
  <si>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</si>
  <si>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</si>
  <si>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</si>
  <si>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</si>
  <si>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</si>
  <si>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</si>
  <si>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</si>
  <si>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</si>
  <si>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</si>
  <si>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</si>
  <si>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</si>
  <si>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</si>
  <si>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</si>
  <si>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</si>
  <si>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</si>
  <si>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</si>
  <si>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</si>
  <si>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</si>
  <si>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</si>
  <si>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</si>
  <si>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</si>
  <si>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</si>
  <si>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</si>
  <si>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</si>
  <si>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</si>
  <si>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</si>
  <si>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</si>
  <si>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</si>
  <si>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</si>
  <si>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</si>
  <si>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</si>
  <si>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</si>
  <si>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</si>
  <si>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</si>
  <si>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</si>
  <si>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</si>
  <si>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</si>
  <si>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</si>
  <si>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</si>
  <si>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</si>
  <si>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</si>
  <si>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</si>
  <si>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</si>
  <si>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</si>
  <si>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</si>
  <si>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</si>
  <si>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</si>
  <si>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</si>
  <si>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</si>
  <si>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</si>
  <si>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</si>
  <si>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</si>
  <si>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</si>
  <si>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</si>
  <si>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</si>
  <si>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</si>
  <si>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</si>
  <si>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</si>
  <si>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</si>
  <si>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</si>
  <si>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</si>
  <si>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</si>
  <si>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</si>
  <si>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</si>
  <si>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</si>
  <si>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</si>
  <si>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</si>
  <si>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</si>
  <si>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</si>
  <si>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</si>
  <si>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</si>
  <si>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</si>
  <si>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</si>
  <si>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</si>
  <si>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</si>
  <si>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</si>
  <si>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</si>
  <si>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</si>
  <si>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</si>
  <si>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</si>
  <si>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</si>
  <si>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</si>
  <si>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</si>
  <si>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</si>
  <si>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</si>
  <si>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</si>
  <si>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</si>
  <si>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</si>
  <si>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</si>
  <si>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</si>
  <si>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</si>
  <si>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</si>
  <si>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</si>
  <si>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</si>
  <si>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</si>
  <si>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</si>
  <si>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</si>
  <si>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</si>
  <si>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</si>
  <si>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</si>
  <si>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</si>
  <si>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</si>
  <si>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</si>
  <si>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</si>
  <si>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</si>
  <si>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</si>
  <si>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</si>
  <si>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</si>
  <si>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</si>
  <si>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</si>
  <si>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</si>
  <si>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</si>
  <si>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</si>
  <si>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</si>
  <si>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</si>
  <si>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</si>
  <si>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</si>
  <si>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</si>
  <si>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</si>
  <si>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</si>
  <si>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</si>
  <si>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</si>
  <si>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</si>
  <si>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</si>
  <si>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</si>
  <si>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</si>
  <si>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</si>
  <si>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</si>
  <si>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</si>
  <si>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</si>
  <si>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</si>
  <si>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</si>
  <si>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</si>
  <si>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</si>
  <si>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</si>
  <si>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</si>
  <si>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</si>
  <si>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</si>
  <si>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</si>
  <si>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</si>
  <si>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</si>
  <si>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</si>
  <si>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</si>
  <si>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</si>
  <si>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</si>
  <si>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</si>
  <si>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</si>
  <si>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</si>
  <si>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</si>
  <si>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</si>
  <si>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</si>
  <si>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</si>
  <si>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</si>
  <si>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</si>
  <si>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</si>
  <si>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</si>
  <si>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</si>
  <si>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</si>
  <si>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</si>
  <si>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</si>
  <si>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</si>
  <si>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</si>
  <si>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</si>
  <si>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</si>
  <si>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</si>
  <si>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</si>
  <si>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</si>
  <si>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</si>
  <si>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</si>
  <si>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</si>
  <si>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</si>
  <si>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</si>
  <si>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</si>
  <si>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</si>
  <si>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</si>
  <si>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</si>
  <si>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</si>
  <si>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</si>
  <si>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</si>
  <si>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</si>
  <si>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</si>
  <si>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</si>
  <si>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</si>
  <si>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</si>
  <si>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</si>
  <si>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</si>
  <si>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</si>
  <si>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</si>
  <si>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</si>
  <si>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</si>
  <si>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</si>
  <si>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</si>
  <si>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</si>
  <si>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</si>
  <si>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</si>
  <si>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</si>
  <si>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</si>
  <si>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</si>
  <si>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</si>
  <si>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</si>
  <si>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</si>
  <si>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</si>
  <si>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</si>
  <si>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</si>
  <si>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</si>
  <si>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</si>
  <si>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</si>
  <si>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</si>
  <si>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</si>
  <si>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</si>
  <si>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</si>
  <si>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</si>
  <si>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</si>
  <si>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</si>
  <si>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</si>
  <si>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</si>
  <si>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</si>
  <si>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</si>
  <si>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</si>
  <si>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</si>
  <si>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</si>
  <si>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</si>
  <si>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</si>
  <si>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</si>
  <si>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</si>
  <si>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</si>
  <si>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</si>
  <si>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</si>
  <si>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</si>
  <si>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</si>
  <si>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</si>
  <si>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</si>
  <si>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</si>
  <si>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</si>
  <si>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</si>
  <si>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</si>
  <si>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</si>
  <si>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</si>
  <si>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</si>
  <si>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</si>
  <si>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</si>
  <si>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</si>
  <si>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</si>
  <si>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</si>
  <si>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</si>
  <si>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</si>
  <si>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</si>
  <si>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</si>
  <si>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</si>
  <si>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</si>
  <si>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</si>
  <si>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</si>
  <si>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</si>
  <si>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</si>
  <si>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</si>
  <si>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</si>
  <si>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</si>
  <si>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</si>
  <si>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</si>
  <si>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</si>
  <si>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</si>
  <si>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</si>
  <si>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</si>
  <si>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</si>
  <si>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</si>
  <si>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</si>
  <si>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</si>
  <si>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</si>
  <si>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</si>
  <si>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</si>
  <si>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</si>
  <si>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</si>
  <si>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</si>
  <si>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</si>
  <si>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</si>
  <si>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</si>
  <si>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</si>
  <si>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</si>
  <si>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</si>
  <si>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</si>
  <si>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</si>
  <si>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</si>
  <si>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</si>
  <si>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</si>
  <si>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</si>
  <si>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</si>
  <si>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</si>
  <si>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</si>
  <si>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</si>
  <si>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</si>
  <si>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</si>
  <si>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</si>
  <si>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</si>
  <si>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</si>
  <si>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</si>
  <si>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</si>
  <si>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</si>
  <si>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</si>
  <si>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</si>
  <si>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</si>
  <si>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</si>
  <si>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</si>
  <si>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</si>
  <si>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</si>
  <si>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</si>
  <si>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</si>
  <si>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</si>
  <si>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</si>
  <si>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</si>
  <si>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</si>
  <si>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</si>
  <si>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</si>
  <si>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</si>
  <si>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</si>
  <si>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</si>
  <si>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</si>
  <si>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</si>
  <si>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</si>
  <si>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</si>
  <si>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</si>
  <si>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</si>
  <si>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</si>
  <si>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</si>
  <si>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</si>
  <si>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</si>
  <si>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</si>
  <si>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</si>
  <si>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</si>
  <si>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</si>
  <si>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</si>
  <si>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</si>
  <si>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</si>
  <si>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</si>
  <si>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</si>
  <si>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</si>
  <si>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</si>
  <si>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</si>
  <si>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</si>
  <si>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</si>
  <si>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</si>
  <si>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</si>
  <si>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</si>
  <si>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</si>
  <si>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</si>
  <si>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</si>
  <si>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</si>
  <si>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</si>
  <si>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</si>
  <si>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</si>
  <si>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</si>
  <si>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</si>
  <si>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</si>
  <si>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</si>
  <si>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</si>
  <si>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</si>
  <si>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</si>
  <si>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</si>
  <si>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</si>
  <si>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</si>
  <si>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</si>
  <si>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</si>
  <si>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</si>
  <si>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</si>
  <si>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</si>
  <si>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</si>
  <si>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</si>
  <si>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</si>
  <si>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</si>
  <si>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</si>
  <si>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</si>
  <si>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</si>
  <si>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</si>
  <si>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</si>
  <si>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</si>
  <si>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</si>
  <si>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</si>
  <si>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</si>
  <si>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</si>
  <si>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</si>
  <si>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</si>
  <si>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</si>
  <si>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</si>
  <si>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</si>
  <si>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</si>
  <si>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</si>
  <si>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</si>
  <si>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</si>
  <si>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</si>
  <si>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</si>
  <si>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</si>
  <si>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</si>
  <si>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</si>
  <si>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</si>
  <si>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</si>
  <si>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</si>
  <si>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</si>
  <si>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</si>
  <si>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</si>
  <si>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</si>
  <si>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</si>
  <si>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</si>
  <si>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</si>
  <si>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</si>
  <si>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</si>
  <si>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</si>
  <si>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</si>
  <si>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</si>
  <si>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</si>
  <si>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</si>
  <si>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</si>
  <si>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</si>
  <si>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</si>
  <si>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</si>
  <si>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</si>
  <si>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</si>
  <si>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</si>
  <si>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</si>
  <si>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</si>
  <si>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</si>
  <si>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</si>
  <si>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</si>
  <si>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</si>
  <si>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</si>
  <si>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</si>
  <si>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</si>
  <si>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</si>
  <si>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</si>
  <si>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</si>
  <si>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</si>
  <si>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</si>
  <si>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</si>
  <si>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</si>
  <si>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</si>
  <si>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</si>
  <si>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</si>
  <si>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</si>
  <si>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</si>
  <si>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</si>
  <si>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</si>
  <si>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</si>
  <si>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</si>
  <si>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</si>
  <si>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</si>
  <si>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</si>
  <si>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</si>
  <si>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</si>
  <si>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</si>
  <si>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</si>
  <si>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</si>
  <si>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</si>
  <si>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</si>
  <si>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</si>
  <si>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</si>
  <si>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</si>
  <si>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</si>
  <si>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</si>
  <si>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</si>
  <si>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</si>
  <si>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</si>
  <si>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</si>
  <si>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</si>
  <si>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</si>
  <si>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</si>
  <si>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</si>
  <si>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</si>
  <si>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</si>
  <si>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</si>
  <si>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</si>
  <si>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</si>
  <si>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</si>
  <si>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</si>
  <si>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</si>
  <si>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</si>
  <si>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</si>
  <si>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</si>
  <si>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</si>
  <si>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</si>
  <si>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</si>
  <si>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</si>
  <si>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</si>
  <si>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</si>
  <si>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</si>
  <si>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</si>
  <si>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</si>
  <si>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</si>
  <si>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</si>
  <si>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</si>
  <si>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</si>
  <si>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</si>
  <si>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</si>
  <si>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</si>
  <si>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</si>
  <si>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</si>
  <si>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</si>
  <si>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</si>
  <si>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</si>
  <si>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</si>
  <si>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</si>
  <si>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</si>
  <si>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</si>
  <si>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</si>
  <si>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</si>
  <si>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</si>
  <si>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</si>
  <si>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</si>
  <si>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</si>
  <si>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</si>
  <si>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</si>
  <si>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</si>
  <si>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</si>
  <si>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</si>
  <si>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</si>
  <si>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</si>
  <si>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</si>
  <si>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</si>
  <si>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</si>
  <si>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</si>
  <si>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</si>
  <si>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</si>
  <si>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</si>
  <si>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</si>
  <si>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</si>
  <si>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</si>
  <si>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</si>
  <si>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</si>
  <si>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</si>
  <si>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</si>
  <si>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</si>
  <si>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</si>
  <si>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</si>
  <si>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</si>
  <si>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</si>
  <si>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</si>
  <si>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</si>
  <si>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</si>
  <si>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</si>
  <si>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</si>
  <si>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</si>
  <si>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</si>
  <si>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</si>
  <si>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</si>
  <si>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</si>
  <si>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</si>
  <si>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</si>
  <si>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</si>
  <si>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</si>
  <si>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</si>
  <si>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</si>
  <si>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</si>
  <si>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</si>
  <si>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</si>
  <si>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</si>
  <si>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</si>
  <si>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</si>
  <si>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</si>
  <si>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</si>
  <si>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</si>
  <si>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</si>
  <si>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</si>
  <si>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</si>
  <si>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</si>
  <si>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</si>
  <si>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</si>
  <si>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</si>
  <si>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</si>
  <si>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</si>
  <si>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</si>
  <si>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</si>
  <si>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</si>
  <si>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</si>
  <si>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</si>
  <si>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</si>
  <si>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</si>
  <si>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</si>
  <si>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</si>
  <si>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</si>
  <si>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</si>
  <si>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</si>
  <si>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</si>
  <si>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</si>
  <si>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</si>
  <si>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</si>
  <si>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</si>
  <si>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</si>
  <si>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</si>
  <si>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</si>
  <si>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</si>
  <si>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</si>
  <si>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</si>
  <si>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</si>
  <si>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</si>
  <si>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</si>
  <si>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</si>
  <si>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</si>
  <si>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</si>
  <si>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</si>
  <si>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</si>
  <si>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</si>
  <si>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</si>
  <si>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</si>
  <si>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</si>
  <si>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</si>
  <si>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</si>
  <si>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</si>
  <si>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</si>
  <si>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</si>
  <si>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</si>
  <si>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</si>
  <si>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</si>
  <si>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</si>
  <si>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</si>
  <si>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</si>
  <si>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</si>
  <si>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</si>
  <si>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</si>
  <si>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</si>
  <si>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</si>
  <si>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</si>
  <si>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</si>
  <si>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</si>
  <si>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</si>
  <si>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</si>
  <si>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</si>
  <si>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</si>
  <si>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</si>
  <si>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</si>
  <si>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</si>
  <si>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</si>
  <si>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</si>
  <si>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</si>
  <si>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</si>
  <si>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</si>
  <si>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</si>
  <si>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</si>
  <si>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</si>
  <si>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</si>
  <si>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</si>
  <si>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</si>
  <si>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</si>
  <si>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</si>
  <si>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</si>
  <si>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</si>
  <si>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</si>
  <si>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</si>
  <si>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</si>
  <si>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</si>
  <si>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</si>
  <si>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</si>
  <si>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</si>
  <si>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</si>
  <si>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</si>
  <si>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</si>
  <si>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</si>
  <si>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</si>
  <si>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</si>
  <si>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</si>
  <si>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</si>
  <si>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</si>
  <si>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</si>
  <si>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</si>
  <si>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</si>
  <si>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</si>
  <si>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</si>
  <si>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</si>
  <si>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</si>
  <si>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</si>
  <si>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</si>
  <si>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</si>
  <si>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</si>
  <si>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</si>
  <si>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</si>
  <si>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</si>
  <si>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</si>
  <si>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</si>
  <si>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</si>
  <si>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</si>
  <si>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</si>
  <si>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</si>
  <si>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</si>
  <si>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</si>
  <si>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</si>
  <si>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</si>
  <si>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</si>
  <si>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</si>
  <si>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</si>
  <si>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</si>
  <si>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</si>
  <si>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</si>
  <si>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</si>
  <si>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</si>
  <si>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</si>
  <si>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</si>
  <si>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</si>
  <si>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</si>
  <si>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</si>
  <si>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</si>
  <si>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</si>
  <si>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</si>
  <si>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</si>
  <si>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</si>
  <si>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</si>
  <si>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</si>
  <si>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</si>
  <si>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</si>
  <si>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</si>
  <si>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</si>
  <si>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</si>
  <si>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</si>
  <si>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</si>
  <si>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</si>
  <si>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</si>
  <si>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</si>
  <si>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</si>
  <si>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</si>
  <si>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</si>
  <si>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</si>
  <si>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</si>
  <si>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</si>
  <si>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</si>
  <si>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</si>
  <si>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</si>
  <si>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</si>
  <si>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</si>
  <si>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</si>
  <si>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</si>
  <si>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</si>
  <si>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</si>
  <si>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</si>
  <si>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</si>
  <si>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</si>
  <si>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</si>
  <si>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</si>
  <si>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</si>
  <si>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</si>
  <si>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</si>
  <si>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</si>
  <si>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</si>
  <si>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</si>
  <si>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</si>
  <si>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</si>
  <si>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</si>
  <si>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</si>
  <si>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</si>
  <si>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</si>
  <si>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</si>
  <si>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</si>
  <si>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</si>
  <si>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</si>
  <si>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</si>
  <si>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</si>
  <si>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</si>
  <si>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</si>
  <si>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</si>
  <si>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</si>
  <si>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</si>
  <si>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</si>
  <si>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</si>
  <si>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</si>
  <si>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</si>
  <si>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</si>
  <si>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</si>
  <si>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</si>
  <si>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</si>
  <si>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</si>
  <si>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</si>
  <si>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</si>
  <si>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</si>
  <si>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</si>
  <si>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</si>
  <si>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</si>
  <si>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</si>
  <si>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</si>
  <si>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</si>
  <si>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</si>
  <si>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</si>
  <si>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</si>
  <si>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</si>
  <si>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</si>
  <si>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</si>
  <si>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</si>
  <si>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</si>
  <si>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</si>
  <si>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</si>
  <si>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</si>
  <si>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</si>
  <si>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</si>
  <si>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</si>
  <si>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</si>
  <si>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</si>
  <si>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</si>
  <si>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</si>
  <si>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</si>
  <si>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</si>
  <si>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</si>
  <si>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</si>
  <si>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</si>
  <si>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</si>
  <si>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</si>
  <si>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</si>
  <si>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</si>
  <si>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</si>
  <si>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</si>
  <si>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</si>
  <si>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</si>
  <si>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</si>
  <si>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</si>
  <si>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</si>
  <si>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</si>
  <si>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</si>
  <si>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</si>
  <si>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</si>
  <si>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</si>
  <si>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</si>
  <si>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</si>
  <si>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</si>
  <si>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</si>
  <si>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</si>
  <si>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</si>
  <si>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</si>
  <si>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</si>
  <si>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</si>
  <si>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</si>
  <si>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</si>
  <si>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</si>
  <si>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</si>
  <si>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</si>
  <si>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</si>
  <si>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</si>
  <si>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</si>
  <si>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</si>
  <si>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</si>
  <si>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</si>
  <si>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</si>
  <si>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</si>
  <si>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</si>
  <si>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</si>
  <si>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</si>
  <si>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</si>
  <si>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</si>
  <si>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</si>
  <si>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</si>
  <si>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</si>
  <si>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</si>
  <si>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</si>
  <si>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</si>
  <si>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</si>
  <si>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</si>
  <si>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</si>
  <si>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</si>
  <si>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</si>
  <si>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</si>
  <si>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</si>
  <si>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</si>
  <si>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</si>
  <si>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</si>
  <si>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</si>
  <si>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</si>
  <si>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</si>
  <si>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</si>
  <si>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</si>
  <si>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</si>
  <si>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</si>
  <si>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</si>
  <si>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</si>
  <si>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</si>
  <si>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</si>
  <si>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</si>
  <si>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</si>
  <si>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</si>
  <si>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</si>
  <si>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</si>
  <si>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</si>
  <si>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</si>
  <si>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</si>
  <si>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</si>
  <si>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</si>
  <si>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</si>
  <si>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</si>
  <si>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</si>
  <si>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</si>
  <si>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</si>
  <si>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</si>
  <si>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</si>
  <si>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</si>
  <si>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</si>
  <si>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</si>
  <si>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</si>
  <si>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</si>
  <si>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</si>
  <si>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</si>
  <si>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</si>
  <si>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</si>
  <si>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</si>
  <si>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</si>
  <si>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</si>
  <si>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</si>
  <si>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</si>
  <si>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</si>
  <si>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</si>
  <si>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</si>
  <si>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</si>
  <si>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</si>
  <si>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</si>
  <si>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</si>
  <si>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</si>
  <si>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</si>
  <si>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</si>
  <si>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</si>
  <si>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</si>
  <si>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</si>
  <si>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</si>
  <si>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</si>
  <si>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</si>
  <si>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</si>
  <si>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</si>
  <si>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</si>
  <si>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</si>
  <si>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</si>
  <si>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</si>
  <si>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</si>
  <si>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</si>
  <si>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</si>
  <si>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</si>
  <si>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</si>
  <si>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</si>
  <si>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</si>
  <si>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</si>
  <si>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</si>
  <si>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</si>
  <si>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</si>
  <si>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</si>
  <si>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</si>
  <si>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</si>
  <si>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</si>
  <si>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</si>
  <si>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</si>
  <si>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</si>
  <si>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</si>
  <si>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</si>
  <si>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</si>
  <si>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</si>
  <si>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</si>
  <si>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</si>
  <si>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</si>
  <si>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</si>
  <si>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</si>
  <si>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</si>
  <si>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</si>
  <si>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</si>
  <si>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</si>
  <si>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</si>
  <si>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</si>
  <si>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</si>
  <si>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</si>
  <si>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</si>
  <si>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</si>
  <si>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</si>
  <si>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</si>
  <si>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</si>
  <si>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</si>
  <si>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</si>
  <si>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</si>
  <si>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</si>
  <si>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</si>
  <si>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</si>
  <si>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</si>
  <si>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</si>
  <si>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</si>
  <si>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</si>
  <si>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</si>
  <si>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</si>
  <si>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</si>
  <si>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</si>
  <si>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</si>
  <si>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</si>
  <si>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</si>
  <si>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</si>
  <si>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</si>
  <si>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</si>
  <si>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</si>
  <si>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</si>
  <si>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</si>
  <si>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</si>
  <si>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</si>
  <si>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</si>
  <si>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</si>
  <si>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</si>
  <si>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</si>
  <si>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</si>
  <si>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</si>
  <si>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</si>
  <si>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</si>
  <si>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</si>
  <si>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</si>
  <si>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</si>
  <si>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</si>
  <si>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</si>
  <si>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</si>
  <si>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</si>
  <si>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</si>
  <si>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</si>
  <si>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</si>
  <si>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</si>
  <si>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</si>
  <si>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</si>
  <si>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</si>
  <si>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</si>
  <si>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</si>
  <si>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</si>
  <si>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</si>
  <si>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</si>
  <si>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</si>
  <si>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</si>
  <si>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</si>
  <si>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</si>
  <si>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</si>
  <si>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</si>
  <si>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</si>
  <si>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</si>
  <si>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</si>
  <si>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</si>
  <si>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</si>
  <si>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</si>
  <si>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</si>
  <si>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</si>
  <si>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</si>
  <si>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</si>
  <si>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</si>
  <si>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</si>
  <si>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</si>
  <si>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</si>
  <si>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</si>
  <si>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</si>
  <si>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</si>
  <si>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</si>
  <si>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</si>
  <si>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</si>
  <si>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</si>
  <si>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</si>
  <si>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</si>
  <si>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</si>
  <si>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</si>
  <si>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</si>
  <si>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</si>
  <si>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</si>
  <si>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</si>
  <si>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</si>
  <si>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</si>
  <si>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</si>
  <si>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</si>
  <si>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</si>
  <si>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</si>
  <si>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</si>
  <si>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</si>
  <si>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</si>
  <si>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</si>
  <si>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</si>
  <si>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</si>
  <si>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</si>
  <si>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</si>
  <si>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</si>
  <si>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</si>
  <si>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</si>
  <si>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</si>
  <si>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</si>
  <si>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</si>
  <si>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</si>
  <si>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</si>
  <si>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</si>
  <si>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</si>
  <si>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</si>
  <si>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</si>
  <si>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</si>
  <si>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</si>
  <si>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</si>
  <si>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</si>
  <si>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</si>
  <si>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</si>
  <si>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</si>
  <si>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</si>
  <si>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</si>
  <si>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</si>
  <si>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</si>
  <si>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</si>
  <si>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</si>
  <si>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</si>
  <si>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</si>
  <si>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</si>
  <si>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</si>
  <si>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</si>
  <si>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</si>
  <si>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</si>
  <si>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</si>
  <si>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</si>
  <si>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</si>
  <si>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</si>
  <si>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</si>
  <si>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</si>
  <si>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</si>
  <si>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</si>
  <si>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</si>
  <si>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</si>
  <si>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</si>
  <si>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</si>
  <si>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</si>
  <si>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</si>
  <si>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</si>
  <si>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</si>
  <si>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</si>
  <si>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</si>
  <si>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</si>
  <si>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</si>
  <si>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</si>
  <si>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</si>
  <si>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</si>
  <si>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</si>
  <si>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</si>
  <si>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</si>
  <si>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</si>
  <si>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</si>
  <si>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</si>
  <si>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</si>
  <si>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</si>
  <si>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</si>
  <si>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</si>
  <si>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</si>
  <si>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</si>
  <si>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</si>
  <si>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</si>
  <si>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</si>
  <si>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</si>
  <si>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</si>
  <si>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</si>
  <si>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</si>
  <si>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</si>
  <si>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</si>
  <si>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</si>
  <si>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</si>
  <si>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</si>
  <si>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</si>
  <si>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</si>
  <si>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</si>
  <si>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</si>
  <si>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</si>
  <si>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</si>
  <si>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</si>
  <si>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</si>
  <si>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</si>
  <si>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</si>
  <si>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</si>
  <si>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</si>
  <si>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</si>
  <si>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</si>
  <si>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</si>
  <si>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</si>
  <si>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</si>
  <si>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</si>
  <si>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</si>
  <si>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</si>
  <si>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</si>
  <si>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</si>
  <si>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</si>
  <si>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</si>
  <si>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</si>
  <si>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</si>
  <si>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</si>
  <si>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</si>
  <si>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</si>
  <si>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</si>
  <si>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</si>
  <si>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</si>
  <si>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</si>
  <si>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</si>
  <si>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</si>
  <si>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</si>
  <si>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</si>
  <si>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</si>
  <si>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</si>
  <si>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</si>
  <si>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</si>
  <si>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</si>
  <si>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</si>
  <si>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</si>
  <si>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</si>
  <si>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</si>
  <si>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</si>
  <si>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</si>
  <si>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</si>
  <si>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</si>
  <si>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</si>
  <si>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</si>
  <si>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</si>
  <si>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</si>
  <si>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</si>
  <si>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</si>
  <si>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</si>
  <si>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</si>
  <si>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</si>
  <si>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</si>
  <si>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</si>
  <si>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</si>
  <si>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</si>
  <si>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</si>
  <si>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</si>
  <si>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</si>
  <si>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</si>
  <si>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</si>
  <si>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</si>
  <si>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</si>
  <si>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</si>
  <si>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</si>
  <si>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</si>
  <si>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</si>
  <si>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</si>
  <si>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</si>
  <si>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</si>
  <si>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</si>
  <si>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</si>
  <si>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</si>
  <si>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</si>
  <si>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</si>
  <si>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</si>
  <si>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</si>
  <si>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</si>
  <si>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</si>
  <si>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</si>
  <si>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</si>
  <si>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</si>
  <si>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</si>
  <si>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</si>
  <si>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</si>
  <si>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</si>
  <si>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</si>
  <si>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</si>
  <si>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</si>
  <si>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</si>
  <si>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</si>
  <si>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</si>
  <si>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</si>
  <si>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</si>
  <si>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</si>
  <si>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</si>
  <si>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</si>
  <si>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</si>
  <si>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</si>
  <si>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</si>
  <si>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</si>
  <si>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</si>
  <si>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</si>
  <si>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</si>
  <si>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</si>
  <si>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</si>
  <si>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</si>
  <si>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</si>
  <si>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</si>
  <si>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</si>
  <si>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</si>
  <si>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</si>
  <si>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</si>
  <si>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</si>
  <si>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</si>
  <si>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</si>
  <si>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</si>
  <si>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</si>
  <si>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</si>
  <si>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</si>
  <si>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</si>
  <si>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</si>
  <si>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</si>
  <si>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</si>
  <si>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</si>
  <si>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</si>
  <si>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</si>
  <si>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</si>
  <si>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</si>
  <si>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</si>
  <si>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</si>
  <si>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</si>
  <si>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</si>
  <si>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</si>
  <si>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</si>
  <si>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</si>
  <si>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</si>
  <si>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</si>
  <si>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</si>
  <si>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</si>
  <si>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</si>
  <si>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</si>
  <si>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</si>
  <si>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</si>
  <si>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</si>
  <si>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</si>
  <si>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</si>
  <si>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</si>
  <si>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</si>
  <si>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</si>
  <si>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</si>
  <si>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</si>
  <si>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</si>
  <si>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</si>
  <si>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</si>
  <si>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</si>
  <si>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</si>
  <si>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</si>
  <si>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</si>
  <si>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</si>
  <si>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</si>
  <si>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</si>
  <si>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</si>
  <si>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</si>
  <si>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</si>
  <si>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</si>
  <si>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</si>
  <si>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</si>
  <si>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</si>
  <si>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</si>
  <si>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</si>
  <si>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</si>
  <si>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</si>
  <si>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</si>
  <si>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</si>
  <si>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</si>
  <si>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</si>
  <si>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</si>
  <si>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</si>
  <si>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</si>
  <si>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</si>
  <si>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</si>
  <si>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</si>
  <si>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</si>
  <si>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</si>
  <si>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</si>
  <si>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</si>
  <si>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</si>
  <si>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</si>
  <si>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</si>
  <si>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</si>
  <si>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</si>
  <si>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</si>
  <si>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</si>
  <si>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</si>
  <si>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</si>
  <si>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</si>
  <si>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</si>
  <si>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</si>
  <si>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</si>
  <si>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</si>
  <si>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</si>
  <si>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</si>
  <si>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</si>
  <si>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</si>
  <si>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</si>
  <si>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</si>
  <si>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</si>
  <si>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</si>
  <si>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</si>
  <si>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</si>
  <si>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</si>
  <si>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</si>
  <si>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</si>
  <si>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</si>
  <si>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</si>
  <si>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</si>
  <si>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</si>
  <si>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</si>
  <si>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</si>
  <si>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</si>
  <si>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</si>
  <si>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</si>
  <si>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</si>
  <si>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</si>
  <si>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</si>
  <si>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</si>
  <si>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</si>
  <si>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</si>
  <si>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</si>
  <si>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</si>
  <si>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</si>
  <si>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</si>
  <si>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</si>
  <si>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</si>
  <si>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</si>
  <si>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</si>
  <si>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</si>
  <si>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</si>
  <si>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</si>
  <si>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</si>
  <si>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</si>
  <si>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</si>
  <si>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</si>
  <si>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</si>
  <si>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</si>
  <si>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</si>
  <si>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</si>
  <si>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</si>
  <si>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</si>
  <si>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</si>
  <si>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</si>
  <si>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</si>
  <si>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</si>
  <si>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</si>
  <si>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</si>
  <si>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</si>
  <si>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</si>
  <si>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</si>
  <si>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</si>
  <si>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</si>
  <si>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</si>
  <si>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</si>
  <si>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</si>
  <si>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</si>
  <si>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</si>
  <si>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</si>
  <si>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</si>
  <si>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</si>
  <si>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</si>
  <si>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</si>
  <si>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</si>
  <si>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</si>
  <si>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</si>
  <si>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</si>
  <si>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</si>
  <si>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</si>
  <si>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</si>
  <si>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</si>
  <si>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</si>
  <si>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</si>
  <si>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</si>
  <si>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</si>
  <si>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</si>
  <si>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</si>
  <si>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</si>
  <si>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</si>
  <si>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</si>
  <si>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</si>
  <si>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</si>
  <si>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</si>
  <si>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</si>
  <si>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</si>
  <si>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</si>
  <si>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</si>
  <si>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</si>
  <si>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</si>
  <si>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</si>
  <si>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</si>
  <si>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</si>
  <si>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</si>
  <si>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</si>
  <si>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</si>
  <si>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</si>
  <si>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</si>
  <si>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</si>
  <si>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</si>
  <si>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</si>
  <si>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</si>
  <si>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</si>
  <si>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</si>
  <si>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</si>
  <si>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</si>
  <si>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</si>
  <si>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</si>
  <si>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</si>
  <si>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</si>
  <si>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</si>
  <si>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</si>
  <si>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</si>
  <si>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</si>
  <si>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</si>
  <si>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</si>
  <si>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</si>
  <si>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</si>
  <si>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</si>
  <si>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</si>
  <si>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</si>
  <si>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</si>
  <si>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</si>
  <si>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</si>
  <si>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</si>
  <si>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</si>
  <si>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</si>
  <si>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</si>
  <si>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</si>
  <si>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</si>
  <si>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</si>
  <si>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</si>
  <si>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</si>
  <si>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</si>
  <si>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</si>
  <si>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</si>
  <si>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</si>
  <si>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</si>
  <si>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</si>
  <si>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</si>
  <si>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</si>
  <si>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</si>
  <si>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</si>
  <si>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</si>
  <si>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</si>
  <si>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</si>
  <si>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</si>
  <si>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</si>
  <si>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</si>
  <si>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</si>
  <si>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</si>
  <si>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</si>
  <si>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</si>
  <si>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</si>
  <si>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</si>
  <si>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</si>
  <si>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</si>
  <si>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</si>
  <si>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</si>
  <si>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</si>
  <si>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</si>
  <si>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</si>
  <si>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</si>
  <si>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</si>
  <si>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</si>
  <si>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</si>
  <si>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</si>
  <si>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</si>
  <si>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</si>
  <si>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</si>
  <si>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</si>
  <si>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</si>
  <si>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</si>
  <si>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</si>
  <si>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</si>
  <si>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</si>
  <si>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</si>
  <si>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</si>
  <si>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</si>
  <si>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</si>
  <si>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</si>
  <si>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</si>
  <si>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</si>
  <si>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</si>
  <si>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</si>
  <si>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</si>
  <si>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</si>
  <si>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</si>
  <si>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</si>
  <si>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</si>
  <si>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</si>
  <si>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</si>
  <si>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</si>
  <si>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</si>
  <si>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</si>
  <si>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</si>
  <si>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</si>
  <si>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</si>
  <si>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</si>
  <si>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</si>
  <si>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</si>
  <si>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</si>
  <si>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</si>
  <si>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</si>
  <si>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</si>
  <si>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</si>
  <si>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</si>
  <si>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</si>
  <si>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</si>
  <si>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</si>
  <si>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</si>
  <si>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</si>
  <si>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</si>
  <si>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</si>
  <si>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</si>
  <si>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</si>
  <si>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</si>
  <si>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</si>
  <si>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</si>
  <si>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</si>
  <si>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</si>
  <si>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</si>
  <si>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</si>
  <si>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</si>
  <si>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</si>
  <si>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</si>
  <si>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</si>
  <si>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</si>
  <si>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</si>
  <si>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</si>
  <si>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</si>
  <si>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</si>
  <si>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</si>
  <si>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</si>
  <si>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</si>
  <si>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</si>
  <si>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</si>
  <si>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</si>
  <si>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</si>
  <si>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</si>
  <si>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</si>
  <si>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</si>
  <si>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</si>
  <si>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</si>
  <si>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</si>
  <si>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</si>
  <si>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</si>
  <si>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</si>
  <si>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</si>
  <si>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</si>
  <si>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</si>
  <si>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</si>
  <si>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</si>
  <si>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</si>
  <si>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</si>
  <si>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</si>
  <si>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</si>
  <si>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</si>
  <si>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</si>
  <si>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</si>
  <si>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</si>
  <si>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</si>
  <si>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</si>
  <si>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</si>
  <si>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</si>
  <si>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</si>
  <si>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</si>
  <si>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</si>
  <si>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</si>
  <si>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</si>
  <si>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</si>
  <si>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</si>
  <si>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</si>
  <si>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</si>
  <si>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</si>
  <si>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</si>
  <si>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</si>
  <si>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</si>
  <si>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</si>
  <si>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</si>
  <si>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</si>
  <si>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</si>
  <si>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</si>
  <si>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</si>
  <si>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</si>
  <si>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</si>
  <si>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</si>
  <si>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</si>
  <si>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</si>
  <si>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</si>
  <si>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</si>
  <si>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</si>
  <si>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</si>
  <si>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</si>
  <si>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</si>
  <si>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</si>
  <si>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</si>
  <si>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</si>
  <si>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</si>
  <si>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</si>
  <si>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</si>
  <si>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</si>
  <si>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</si>
  <si>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</si>
  <si>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</si>
  <si>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</si>
  <si>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</si>
  <si>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</si>
  <si>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</si>
  <si>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</si>
  <si>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</si>
  <si>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</si>
  <si>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</si>
  <si>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</si>
  <si>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</si>
  <si>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</si>
  <si>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</si>
  <si>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</si>
  <si>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</si>
  <si>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</si>
  <si>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</si>
  <si>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</si>
  <si>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</si>
  <si>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</si>
  <si>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</si>
  <si>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</si>
  <si>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</si>
  <si>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</si>
  <si>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</si>
  <si>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</si>
  <si>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</si>
  <si>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</si>
  <si>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</si>
  <si>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</si>
  <si>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</si>
  <si>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</si>
  <si>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</si>
  <si>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</si>
  <si>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</si>
  <si>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</si>
  <si>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</si>
  <si>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</si>
  <si>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</si>
  <si>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</si>
  <si>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</si>
  <si>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</si>
  <si>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</si>
  <si>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</si>
  <si>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</si>
  <si>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</si>
  <si>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</si>
  <si>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</si>
  <si>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</si>
  <si>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</si>
  <si>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</si>
  <si>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</si>
  <si>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</si>
  <si>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</si>
  <si>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</si>
  <si>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</si>
  <si>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</si>
  <si>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</si>
  <si>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</si>
  <si>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</si>
  <si>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</si>
  <si>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</si>
  <si>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</si>
  <si>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</si>
  <si>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</si>
  <si>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</si>
  <si>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</si>
  <si>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</si>
  <si>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</si>
  <si>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</si>
  <si>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</si>
  <si>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</si>
  <si>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</si>
  <si>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</si>
  <si>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</si>
  <si>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</si>
  <si>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</si>
  <si>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</si>
  <si>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</si>
  <si>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</si>
  <si>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</si>
  <si>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</si>
  <si>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</si>
  <si>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</si>
  <si>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</si>
  <si>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</si>
  <si>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</si>
  <si>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</si>
  <si>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</si>
  <si>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</si>
  <si>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</si>
  <si>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</si>
  <si>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</si>
  <si>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</si>
  <si>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</si>
  <si>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</si>
  <si>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</si>
  <si>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</si>
  <si>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</si>
  <si>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</si>
  <si>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</si>
  <si>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</si>
  <si>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</si>
  <si>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</si>
  <si>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</si>
  <si>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</si>
  <si>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</si>
  <si>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</si>
  <si>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</si>
  <si>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</si>
  <si>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</si>
  <si>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</si>
  <si>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</si>
  <si>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</si>
  <si>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</si>
  <si>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</si>
  <si>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</si>
  <si>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</si>
  <si>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</si>
  <si>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</si>
  <si>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</si>
  <si>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</si>
  <si>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</si>
  <si>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</si>
  <si>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</si>
  <si>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</si>
  <si>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</si>
  <si>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</si>
  <si>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</si>
  <si>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</si>
  <si>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</si>
  <si>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</si>
  <si>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</si>
  <si>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</si>
  <si>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</si>
  <si>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</si>
  <si>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</si>
  <si>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</si>
  <si>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</si>
  <si>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</si>
  <si>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</si>
  <si>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</si>
  <si>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</si>
  <si>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</si>
  <si>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</si>
  <si>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</si>
  <si>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</si>
  <si>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</si>
  <si>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</si>
  <si>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</si>
  <si>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</si>
  <si>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</si>
  <si>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</si>
  <si>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</si>
  <si>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</si>
  <si>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</si>
  <si>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</si>
  <si>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</si>
  <si>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</si>
  <si>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</si>
  <si>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</si>
  <si>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</si>
  <si>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</si>
  <si>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</si>
  <si>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</si>
  <si>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</si>
  <si>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</si>
  <si>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</si>
  <si>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</si>
  <si>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</si>
  <si>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</si>
  <si>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</si>
  <si>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</si>
  <si>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</si>
  <si>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</si>
  <si>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</si>
  <si>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</si>
  <si>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</si>
  <si>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</si>
  <si>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</si>
  <si>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</si>
  <si>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</si>
  <si>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</si>
  <si>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</si>
  <si>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</si>
  <si>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</si>
  <si>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</si>
  <si>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</si>
  <si>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</si>
  <si>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</si>
  <si>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</si>
  <si>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</si>
  <si>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</si>
  <si>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</si>
  <si>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</si>
  <si>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</si>
  <si>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</si>
  <si>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</si>
  <si>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</si>
  <si>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</si>
  <si>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</si>
  <si>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</si>
  <si>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</si>
  <si>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</si>
  <si>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</si>
  <si>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</si>
  <si>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</si>
  <si>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</si>
  <si>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</si>
  <si>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</si>
  <si>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</si>
  <si>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</si>
  <si>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</si>
  <si>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</si>
  <si>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</si>
  <si>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</si>
  <si>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</si>
  <si>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</si>
  <si>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</si>
  <si>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</si>
  <si>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</si>
  <si>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</si>
  <si>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</si>
  <si>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</si>
  <si>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</si>
  <si>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</si>
  <si>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</si>
  <si>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</si>
  <si>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</si>
  <si>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</si>
  <si>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</si>
  <si>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</si>
  <si>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</si>
  <si>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</si>
  <si>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</si>
  <si>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</si>
  <si>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</si>
  <si>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</si>
  <si>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</si>
  <si>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</si>
  <si>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</si>
  <si>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</si>
  <si>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</si>
  <si>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</si>
  <si>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</si>
  <si>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</si>
  <si>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</si>
  <si>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</si>
  <si>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</si>
  <si>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</si>
  <si>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</si>
  <si>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</si>
  <si>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</si>
  <si>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</si>
  <si>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</si>
  <si>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</si>
  <si>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</si>
  <si>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</si>
  <si>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</si>
  <si>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</si>
  <si>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</si>
  <si>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</si>
  <si>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</si>
  <si>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</si>
  <si>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</si>
  <si>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</si>
  <si>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</si>
  <si>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</si>
  <si>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</si>
  <si>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</si>
  <si>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</si>
  <si>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</si>
  <si>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</si>
  <si>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</si>
  <si>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</si>
  <si>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</si>
  <si>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</si>
  <si>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</si>
  <si>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</si>
  <si>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</si>
  <si>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</si>
  <si>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</si>
  <si>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</si>
  <si>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</si>
  <si>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</si>
  <si>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</si>
  <si>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</si>
  <si>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</si>
  <si>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</si>
  <si>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</si>
  <si>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</si>
  <si>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</si>
  <si>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</si>
  <si>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</si>
  <si>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</si>
  <si>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</si>
  <si>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</si>
  <si>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</si>
  <si>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</si>
  <si>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</si>
  <si>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</si>
  <si>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</si>
  <si>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</si>
  <si>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</si>
  <si>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</si>
  <si>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</si>
  <si>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</si>
  <si>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</si>
  <si>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</si>
  <si>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</si>
  <si>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</si>
  <si>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</si>
  <si>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</si>
  <si>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</si>
  <si>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</si>
  <si>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</si>
  <si>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</si>
  <si>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</si>
  <si>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</si>
  <si>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</si>
  <si>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</si>
  <si>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</si>
  <si>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</si>
  <si>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</si>
  <si>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</si>
  <si>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</si>
  <si>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</si>
  <si>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</si>
  <si>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</si>
  <si>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</si>
  <si>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</si>
  <si>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</si>
  <si>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</si>
  <si>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</si>
  <si>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</si>
  <si>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</si>
  <si>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</si>
  <si>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</si>
  <si>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</si>
  <si>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</si>
  <si>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</si>
  <si>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</si>
  <si>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</si>
  <si>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</si>
  <si>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</si>
  <si>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</si>
  <si>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</si>
  <si>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</si>
  <si>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</si>
  <si>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</si>
  <si>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</si>
  <si>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</si>
  <si>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</si>
  <si>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</si>
  <si>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</si>
  <si>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</si>
  <si>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</si>
  <si>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</si>
  <si>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</si>
  <si>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</si>
  <si>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</si>
  <si>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</si>
  <si>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</si>
  <si>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</si>
  <si>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</si>
  <si>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</si>
  <si>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</si>
  <si>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</si>
  <si>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</si>
  <si>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</si>
  <si>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</si>
  <si>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</si>
  <si>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</si>
  <si>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</si>
  <si>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</si>
  <si>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</si>
  <si>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</si>
  <si>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</si>
  <si>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</si>
  <si>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</si>
  <si>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</si>
  <si>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</si>
  <si>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</si>
  <si>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</si>
  <si>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</si>
  <si>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</si>
  <si>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</si>
  <si>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</si>
  <si>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</si>
  <si>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</si>
  <si>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</si>
  <si>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</si>
  <si>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</si>
  <si>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</si>
  <si>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</si>
  <si>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</si>
  <si>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</si>
  <si>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</si>
  <si>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</si>
  <si>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</si>
  <si>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</si>
  <si>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</si>
  <si>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</si>
  <si>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</si>
  <si>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</si>
  <si>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</si>
  <si>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</si>
  <si>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</si>
  <si>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</si>
  <si>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</si>
  <si>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</si>
  <si>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</si>
  <si>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</si>
  <si>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</si>
  <si>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</si>
  <si>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</si>
  <si>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</si>
  <si>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</si>
  <si>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</si>
  <si>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</si>
  <si>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</si>
  <si>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</si>
  <si>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</si>
  <si>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</si>
  <si>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</si>
  <si>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</si>
  <si>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</si>
  <si>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</si>
  <si>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</si>
  <si>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</si>
  <si>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</si>
  <si>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</si>
  <si>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</si>
  <si>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</si>
  <si>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</si>
  <si>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</si>
  <si>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</si>
  <si>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</si>
  <si>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</si>
  <si>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</si>
  <si>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</si>
  <si>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</si>
  <si>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</si>
  <si>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</si>
  <si>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</si>
  <si>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</si>
  <si>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</si>
  <si>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</si>
  <si>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</si>
  <si>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</si>
  <si>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</si>
  <si>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</si>
  <si>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</si>
  <si>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</si>
  <si>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</si>
  <si>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</si>
  <si>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</si>
  <si>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</si>
  <si>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</si>
  <si>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</si>
  <si>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</si>
  <si>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</si>
  <si>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</si>
  <si>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</si>
  <si>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</si>
  <si>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</si>
  <si>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</si>
  <si>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</si>
  <si>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</si>
  <si>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</si>
  <si>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</si>
  <si>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</si>
  <si>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</si>
  <si>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</si>
  <si>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</si>
  <si>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</si>
  <si>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</si>
  <si>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</si>
  <si>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</si>
  <si>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</si>
  <si>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</si>
  <si>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</si>
  <si>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</si>
  <si>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</si>
  <si>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</si>
  <si>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</si>
  <si>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</si>
  <si>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</si>
  <si>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</si>
  <si>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</si>
  <si>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</si>
  <si>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</si>
  <si>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</si>
  <si>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</si>
  <si>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</si>
  <si>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</si>
  <si>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</si>
  <si>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</si>
  <si>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</si>
  <si>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</si>
  <si>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</si>
  <si>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</si>
  <si>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</si>
  <si>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</si>
  <si>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</si>
  <si>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</si>
  <si>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</si>
  <si>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</si>
  <si>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</si>
  <si>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</si>
  <si>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</si>
  <si>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</si>
  <si>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</si>
  <si>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</si>
  <si>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</si>
  <si>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</si>
  <si>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</si>
  <si>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</si>
  <si>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</si>
  <si>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</si>
  <si>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</si>
  <si>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</si>
  <si>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</si>
  <si>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</si>
  <si>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</si>
  <si>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</si>
  <si>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</si>
  <si>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</si>
  <si>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</si>
  <si>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</si>
  <si>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</si>
  <si>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</si>
  <si>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</si>
  <si>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</si>
  <si>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</si>
  <si>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</si>
  <si>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</si>
  <si>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</si>
  <si>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</si>
  <si>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</si>
  <si>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</si>
  <si>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</si>
  <si>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</si>
  <si>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</si>
  <si>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</si>
  <si>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</si>
  <si>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</si>
  <si>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</si>
  <si>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</si>
  <si>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</si>
  <si>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</si>
  <si>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</si>
  <si>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</si>
  <si>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</si>
  <si>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</si>
  <si>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</si>
  <si>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</si>
  <si>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</si>
  <si>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</si>
  <si>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</si>
  <si>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</si>
  <si>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</si>
  <si>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</si>
  <si>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</si>
  <si>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</si>
  <si>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</si>
  <si>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</si>
  <si>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</si>
  <si>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</si>
  <si>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</si>
  <si>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</si>
  <si>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</si>
  <si>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</si>
  <si>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</si>
  <si>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</si>
  <si>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</si>
  <si>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</si>
  <si>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</si>
  <si>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</si>
  <si>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</si>
  <si>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</si>
  <si>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</si>
  <si>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</si>
  <si>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</si>
  <si>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</si>
  <si>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</si>
  <si>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</si>
  <si>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</si>
  <si>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</si>
  <si>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</si>
  <si>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</si>
  <si>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</si>
  <si>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</si>
  <si>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</si>
  <si>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</si>
  <si>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</si>
  <si>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</si>
  <si>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</si>
  <si>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</si>
  <si>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</si>
  <si>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</si>
  <si>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</si>
  <si>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</si>
  <si>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</si>
  <si>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</si>
  <si>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</si>
  <si>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</si>
  <si>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</si>
  <si>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</si>
  <si>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</si>
  <si>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</si>
  <si>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</si>
  <si>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</si>
  <si>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</si>
  <si>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</si>
  <si>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</si>
  <si>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</si>
  <si>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</si>
  <si>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</si>
  <si>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</si>
  <si>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</si>
  <si>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</si>
  <si>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</si>
  <si>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</si>
  <si>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</si>
  <si>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</si>
  <si>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</si>
  <si>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</si>
  <si>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</si>
  <si>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</si>
  <si>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</si>
  <si>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</si>
  <si>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</si>
  <si>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</si>
  <si>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</si>
  <si>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</si>
  <si>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</si>
  <si>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</si>
  <si>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</si>
  <si>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</si>
  <si>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</si>
  <si>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</si>
  <si>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</si>
  <si>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</si>
  <si>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</si>
  <si>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</si>
  <si>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</si>
  <si>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</si>
  <si>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</si>
  <si>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</si>
  <si>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</si>
  <si>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</si>
  <si>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</si>
  <si>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</si>
  <si>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</si>
  <si>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</si>
  <si>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</si>
  <si>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</si>
  <si>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</si>
  <si>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</si>
  <si>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</si>
  <si>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</si>
  <si>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</si>
  <si>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</si>
  <si>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</si>
  <si>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</si>
  <si>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</si>
  <si>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</si>
  <si>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</si>
  <si>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</si>
  <si>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</si>
  <si>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</si>
  <si>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</si>
  <si>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</si>
  <si>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</si>
  <si>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</si>
  <si>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</si>
  <si>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</si>
  <si>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</si>
  <si>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</si>
  <si>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</si>
  <si>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</si>
  <si>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</si>
  <si>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</si>
  <si>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</si>
  <si>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</si>
  <si>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</si>
  <si>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</si>
  <si>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</si>
  <si>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</si>
  <si>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</si>
  <si>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</si>
  <si>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</si>
  <si>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</si>
  <si>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</si>
  <si>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</si>
  <si>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</si>
  <si>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</si>
  <si>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</si>
  <si>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</si>
  <si>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</si>
  <si>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</si>
  <si>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</si>
  <si>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</si>
  <si>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</si>
  <si>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</si>
  <si>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</si>
  <si>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</si>
  <si>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</si>
  <si>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</si>
  <si>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</si>
  <si>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</si>
  <si>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</si>
  <si>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</si>
  <si>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</si>
  <si>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</si>
  <si>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</si>
  <si>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</si>
  <si>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</si>
  <si>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</si>
  <si>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</si>
  <si>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</si>
  <si>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</si>
  <si>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</si>
  <si>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</si>
  <si>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</si>
  <si>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</si>
  <si>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</si>
  <si>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</si>
  <si>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</si>
  <si>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</si>
  <si>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</si>
  <si>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</si>
  <si>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</si>
  <si>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</si>
  <si>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</si>
  <si>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</si>
  <si>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</si>
  <si>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</si>
  <si>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</si>
  <si>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</si>
  <si>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</si>
  <si>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</si>
  <si>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</si>
  <si>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</si>
  <si>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</si>
  <si>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</si>
  <si>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</si>
  <si>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</si>
  <si>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</si>
  <si>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</si>
  <si>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</si>
  <si>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</si>
  <si>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</si>
  <si>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</si>
  <si>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</si>
  <si>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</si>
  <si>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</si>
  <si>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</si>
  <si>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</si>
  <si>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</si>
  <si>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</si>
  <si>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</si>
  <si>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</si>
  <si>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</si>
  <si>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</si>
  <si>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</si>
  <si>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</si>
  <si>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</si>
  <si>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</si>
  <si>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</si>
  <si>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</si>
  <si>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</si>
  <si>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</si>
  <si>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</si>
  <si>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</si>
  <si>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</si>
  <si>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</si>
  <si>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</si>
  <si>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</si>
  <si>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</si>
  <si>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</si>
  <si>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2021-20-20001002020</t>
  </si>
  <si>
    <t>Prestar los servicios de educación inicial en el marco de la atención integral en Hogares Infantiles -HI-de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</si>
  <si>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DEL BIENESTAR FAMILIAR</t>
  </si>
  <si>
    <t>20-510-2012</t>
  </si>
  <si>
    <t>ATENDER A LA PRIMERA INFANCIA EN EL MARCO DE LA ESTRATEGIA DE CERO A SIEMPRE DE CONFORMIDAD CON LAS DIRECTRICES, LINEAMIENTOS Y PARAMETROS ESTABLECIDOS POR EL ICBF, ASI COMO RESGULAR LAS REALACIONE ENTRE LAS PARTES DERIVADAS DE LA ESTRATEGIA DE APORTES DEL ICBF A EL CONTRATISTA, PARA QUE ESTE ASUMA CON SU PERSONAL Y BAJO SU EXCLUSIVA RESPONSABILIDAD DICHA ATENCIÒN.</t>
  </si>
  <si>
    <t>20-539-2016</t>
  </si>
  <si>
    <t>PRESTAR EL SERVICIO DE ATENCIÒN, EDUCACIÒN INICIAL Y CUIDADO A NIÑOS Y NIÑAS MENORES DE CINCO AÑOS, O HASTA SU INGRESO AL GRADO DE TRANSICIÒN, CON EL FIN DE PROMOVER EL DESARROLLO INTEGRAL DE LA PRIMERA INFANCIA CON CALIDAD, DE CONFORMIDAD CON LOS LINEAMIENTOS, EL MANUAL OPERATIVO, LAS DIRECTRICES, PARAMETROS Y ESTANDARES ESTABLECIDOS POR EL ICBF, EN EL MARCO DE LA ESTRATEGIA DE ATENCIÒN INTEGRAL DE CERO A SIEMPRE.</t>
  </si>
  <si>
    <t>20-269-2017</t>
  </si>
  <si>
    <t>PRESTAR EL SERVICIO DE ATENCIÒN INTEGRAL A NIÑOS Y NIÑAS  MENORES DE CINCO AÑOS, O HASTA SU INGRESO AL GRADO DE TRANSICIÒN,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</si>
  <si>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20/373/2018</t>
  </si>
  <si>
    <t>PRESTAR EL SERVICIO DE EDUCACIÒN INICIAL EN EL MARCO DE LA ATENCIÒN INTEGRAL A NIÑAS Y NIÑOS MENORES DE CINCO AÑOS O HASTA SU INGRESO AL GRADO TRANSICIÒN, DE CONFORMIDAD CON EL MANUAL OPERTATIVO DE LA MODALIDAD Y LAS DIRECTRICES ESTABLECIDAS POR EL ICBF, EN ARMONIA CON LA POLITICA DE ESTADO PARA EL DESARROLLO INTEGRAL DE LA PRIMERA INFANCIA DE CERO A SIEMPRE, EN EL SERVICIO HOGARES INFANTILES.</t>
  </si>
  <si>
    <t>20/189/2019</t>
  </si>
  <si>
    <t>PRESTAR EL SERVICIO HOGARES INFANTILES HI, DE CONFORMIDAD CON EL MANUAL OPERATIVO DE LA MODADALIDAD INTITUCIONAL Y LAS DIRECTRICES ESTABLECIDAS POR EL ICBF, EN ARMONIA CON LA POLITICA DE ESTADO PARA EL DESARROLLO DE LA PRIMERA INFANCIA DE CERO A SIEMPRE.</t>
  </si>
  <si>
    <t>20/100/2020</t>
  </si>
  <si>
    <t>PRESTAR LOS SERVICIOS DE EDUCACIÓN INICIAL EN EL MARCO DE LA ATENCIÓN INTEGRAL EN LOS HOGARES INFANTILES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</si>
  <si>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GLORIA ESTHER PACHECO HERNANDEZ</t>
  </si>
  <si>
    <t>hogarinfantilpailitas@hotmail.com</t>
  </si>
  <si>
    <t xml:space="preserve">Incora </t>
  </si>
  <si>
    <t>Carrera 10   6 02 Barrio 9 de abril</t>
  </si>
  <si>
    <t>3185938105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</si>
</sst>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2" zoomScale="130" zoomScaleNormal="130" zoomScaleSheetLayoutView="40" zoomScalePageLayoutView="40" workbookViewId="0">
      <selection activeCell="E211" sqref="E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2" t="s">
        <v>2676</v>
      </c>
      <c r="D15" s="35"/>
      <c r="E15" s="35"/>
      <c r="F15" s="5"/>
      <c r="G15" s="32" t="s">
        <v>1168</v>
      </c>
      <c r="H15" s="103" t="s">
        <v>459</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892301096</v>
      </c>
      <c r="C20" s="5"/>
      <c r="D20" s="73"/>
      <c r="E20" s="5"/>
      <c r="F20" s="5"/>
      <c r="G20" s="5"/>
      <c r="H20" s="182"/>
      <c r="I20" s="145" t="s">
        <v>459</v>
      </c>
      <c r="J20" s="146" t="s">
        <v>477</v>
      </c>
      <c r="K20" s="147">
        <v>268182150</v>
      </c>
      <c r="L20" s="148"/>
      <c r="M20" s="148">
        <v>44561</v>
      </c>
      <c r="N20" s="131">
        <f>+(M20-L20)/30</f>
        <v>1485.3666666666666</v>
      </c>
      <c r="O20" s="134"/>
      <c r="U20" s="130"/>
      <c r="V20" s="105">
        <f ca="1">NOW()</f>
        <v>44193.400897916668</v>
      </c>
      <c r="W20" s="105">
        <f ca="1">NOW()</f>
        <v>44193.400897916668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DE PADRES HOGAR INFANTIL PAILITAS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2678</v>
      </c>
      <c r="C48" s="111" t="s">
        <v>31</v>
      </c>
      <c r="D48" s="117" t="s">
        <v>2679</v>
      </c>
      <c r="E48" s="141">
        <v>41247</v>
      </c>
      <c r="F48" s="141">
        <v>41851</v>
      </c>
      <c r="G48" s="155">
        <f>IF(AND(E48&lt;&gt;"",F48&lt;&gt;""),((F48-E48)/30),"")</f>
        <v>20.133333333333333</v>
      </c>
      <c r="H48" s="118" t="s">
        <v>2680</v>
      </c>
      <c r="I48" s="112" t="s">
        <v>459</v>
      </c>
      <c r="J48" s="112" t="s">
        <v>477</v>
      </c>
      <c r="K48" s="119">
        <v>266969736</v>
      </c>
      <c r="L48" s="113" t="s">
        <v>1148</v>
      </c>
      <c r="M48" s="114">
        <v>1</v>
      </c>
      <c r="N48" s="113" t="s">
        <v>27</v>
      </c>
      <c r="O48" s="113" t="s">
        <v>26</v>
      </c>
      <c r="P48" s="78"/>
    </row>
    <row r="49" spans="1:16" s="6" customFormat="1" ht="24.75" customHeight="1" x14ac:dyDescent="0.25">
      <c r="A49" s="139">
        <v>2</v>
      </c>
      <c r="B49" s="118" t="s">
        <v>2678</v>
      </c>
      <c r="C49" s="111" t="s">
        <v>31</v>
      </c>
      <c r="D49" s="117" t="s">
        <v>2681</v>
      </c>
      <c r="E49" s="141">
        <v>42661</v>
      </c>
      <c r="F49" s="141">
        <v>43039</v>
      </c>
      <c r="G49" s="155">
        <f t="shared" ref="G49:G50" si="2">IF(AND(E49&lt;&gt;"",F49&lt;&gt;""),((F49-E49)/30),"")</f>
        <v>12.6</v>
      </c>
      <c r="H49" s="118" t="s">
        <v>2682</v>
      </c>
      <c r="I49" s="112" t="s">
        <v>459</v>
      </c>
      <c r="J49" s="112" t="s">
        <v>477</v>
      </c>
      <c r="K49" s="119">
        <v>193512450</v>
      </c>
      <c r="L49" s="113" t="s">
        <v>1148</v>
      </c>
      <c r="M49" s="114">
        <v>1</v>
      </c>
      <c r="N49" s="113" t="s">
        <v>27</v>
      </c>
      <c r="O49" s="113" t="s">
        <v>26</v>
      </c>
      <c r="P49" s="78"/>
    </row>
    <row r="50" spans="1:16" s="6" customFormat="1" ht="24.75" customHeight="1" x14ac:dyDescent="0.25">
      <c r="A50" s="139">
        <v>3</v>
      </c>
      <c r="B50" s="118" t="s">
        <v>2678</v>
      </c>
      <c r="C50" s="111" t="s">
        <v>31</v>
      </c>
      <c r="D50" s="117" t="s">
        <v>2683</v>
      </c>
      <c r="E50" s="141">
        <v>43031</v>
      </c>
      <c r="F50" s="141">
        <v>43404</v>
      </c>
      <c r="G50" s="155">
        <f t="shared" si="2"/>
        <v>12.433333333333334</v>
      </c>
      <c r="H50" s="118" t="s">
        <v>2684</v>
      </c>
      <c r="I50" s="112" t="s">
        <v>459</v>
      </c>
      <c r="J50" s="112" t="s">
        <v>477</v>
      </c>
      <c r="K50" s="119">
        <v>250855700</v>
      </c>
      <c r="L50" s="113" t="s">
        <v>1148</v>
      </c>
      <c r="M50" s="114">
        <v>1</v>
      </c>
      <c r="N50" s="113" t="s">
        <v>27</v>
      </c>
      <c r="O50" s="113" t="s">
        <v>26</v>
      </c>
      <c r="P50" s="78"/>
    </row>
    <row r="51" spans="1:16" s="6" customFormat="1" ht="24.75" customHeight="1" outlineLevel="1" x14ac:dyDescent="0.25">
      <c r="A51" s="139">
        <v>4</v>
      </c>
      <c r="B51" s="118" t="s">
        <v>2678</v>
      </c>
      <c r="C51" s="111" t="s">
        <v>31</v>
      </c>
      <c r="D51" s="117" t="s">
        <v>2685</v>
      </c>
      <c r="E51" s="141">
        <v>43397</v>
      </c>
      <c r="F51" s="141">
        <v>43434</v>
      </c>
      <c r="G51" s="155">
        <f t="shared" ref="G51:G107" si="3">IF(AND(E51&lt;&gt;"",F51&lt;&gt;""),((F51-E51)/30),"")</f>
        <v>1.2333333333333334</v>
      </c>
      <c r="H51" s="118" t="s">
        <v>2686</v>
      </c>
      <c r="I51" s="112" t="s">
        <v>459</v>
      </c>
      <c r="J51" s="112" t="s">
        <v>477</v>
      </c>
      <c r="K51" s="119">
        <v>21070200</v>
      </c>
      <c r="L51" s="113" t="s">
        <v>1148</v>
      </c>
      <c r="M51" s="114">
        <v>1</v>
      </c>
      <c r="N51" s="113" t="s">
        <v>27</v>
      </c>
      <c r="O51" s="113" t="s">
        <v>26</v>
      </c>
      <c r="P51" s="78"/>
    </row>
    <row r="52" spans="1:16" s="7" customFormat="1" ht="24.75" customHeight="1" outlineLevel="1" x14ac:dyDescent="0.25">
      <c r="A52" s="140">
        <v>5</v>
      </c>
      <c r="B52" s="118" t="s">
        <v>2678</v>
      </c>
      <c r="C52" s="111" t="s">
        <v>31</v>
      </c>
      <c r="D52" s="117" t="s">
        <v>2687</v>
      </c>
      <c r="E52" s="141">
        <v>43488</v>
      </c>
      <c r="F52" s="141">
        <v>43814</v>
      </c>
      <c r="G52" s="155">
        <f t="shared" si="3"/>
        <v>10.866666666666667</v>
      </c>
      <c r="H52" s="118" t="s">
        <v>2688</v>
      </c>
      <c r="I52" s="112" t="s">
        <v>459</v>
      </c>
      <c r="J52" s="112" t="s">
        <v>477</v>
      </c>
      <c r="K52" s="119">
        <v>235604433</v>
      </c>
      <c r="L52" s="113" t="s">
        <v>1148</v>
      </c>
      <c r="M52" s="114">
        <v>1</v>
      </c>
      <c r="N52" s="113" t="s">
        <v>27</v>
      </c>
      <c r="O52" s="113" t="s">
        <v>26</v>
      </c>
      <c r="P52" s="79"/>
    </row>
    <row r="53" spans="1:16" s="7" customFormat="1" ht="24.75" customHeight="1" outlineLevel="1" x14ac:dyDescent="0.25">
      <c r="A53" s="140">
        <v>6</v>
      </c>
      <c r="B53" s="118"/>
      <c r="C53" s="111"/>
      <c r="D53" s="117"/>
      <c r="E53" s="141"/>
      <c r="F53" s="141"/>
      <c r="G53" s="155" t="str">
        <f t="shared" si="3"/>
        <v/>
      </c>
      <c r="H53" s="116"/>
      <c r="I53" s="112"/>
      <c r="J53" s="112"/>
      <c r="K53" s="119"/>
      <c r="L53" s="113"/>
      <c r="M53" s="114"/>
      <c r="N53" s="113"/>
      <c r="O53" s="113"/>
      <c r="P53" s="79"/>
    </row>
    <row r="54" spans="1:16" s="7" customFormat="1" ht="24.75" customHeight="1" outlineLevel="1" x14ac:dyDescent="0.25">
      <c r="A54" s="140">
        <v>7</v>
      </c>
      <c r="B54" s="118"/>
      <c r="C54" s="111"/>
      <c r="D54" s="117"/>
      <c r="E54" s="141"/>
      <c r="F54" s="141"/>
      <c r="G54" s="155" t="str">
        <f t="shared" si="3"/>
        <v/>
      </c>
      <c r="H54" s="116"/>
      <c r="I54" s="112"/>
      <c r="J54" s="112"/>
      <c r="K54" s="115"/>
      <c r="L54" s="113"/>
      <c r="M54" s="114"/>
      <c r="N54" s="113"/>
      <c r="O54" s="113"/>
      <c r="P54" s="79"/>
    </row>
    <row r="55" spans="1:16" s="7" customFormat="1" ht="24.75" customHeight="1" outlineLevel="1" x14ac:dyDescent="0.25">
      <c r="A55" s="140">
        <v>8</v>
      </c>
      <c r="B55" s="118"/>
      <c r="C55" s="111"/>
      <c r="D55" s="117"/>
      <c r="E55" s="141"/>
      <c r="F55" s="141"/>
      <c r="G55" s="155" t="str">
        <f t="shared" si="3"/>
        <v/>
      </c>
      <c r="H55" s="116"/>
      <c r="I55" s="112"/>
      <c r="J55" s="112"/>
      <c r="K55" s="115"/>
      <c r="L55" s="113"/>
      <c r="M55" s="114"/>
      <c r="N55" s="113"/>
      <c r="O55" s="113"/>
      <c r="P55" s="79"/>
    </row>
    <row r="56" spans="1:16" s="7" customFormat="1" ht="24.75" customHeight="1" outlineLevel="1" x14ac:dyDescent="0.25">
      <c r="A56" s="140">
        <v>9</v>
      </c>
      <c r="B56" s="118"/>
      <c r="C56" s="111"/>
      <c r="D56" s="117"/>
      <c r="E56" s="141"/>
      <c r="F56" s="141"/>
      <c r="G56" s="155" t="str">
        <f t="shared" si="3"/>
        <v/>
      </c>
      <c r="H56" s="116"/>
      <c r="I56" s="112"/>
      <c r="J56" s="112"/>
      <c r="K56" s="115"/>
      <c r="L56" s="113"/>
      <c r="M56" s="114"/>
      <c r="N56" s="113"/>
      <c r="O56" s="113"/>
      <c r="P56" s="79"/>
    </row>
    <row r="57" spans="1:16" s="7" customFormat="1" ht="24.75" customHeight="1" outlineLevel="1" x14ac:dyDescent="0.25">
      <c r="A57" s="140">
        <v>10</v>
      </c>
      <c r="B57" s="118"/>
      <c r="C57" s="65"/>
      <c r="D57" s="63"/>
      <c r="E57" s="141"/>
      <c r="F57" s="141"/>
      <c r="G57" s="155" t="str">
        <f t="shared" si="3"/>
        <v/>
      </c>
      <c r="H57" s="116"/>
      <c r="I57" s="63"/>
      <c r="J57" s="63"/>
      <c r="K57" s="66"/>
      <c r="L57" s="65"/>
      <c r="M57" s="67"/>
      <c r="N57" s="65"/>
      <c r="O57" s="65"/>
      <c r="P57" s="79"/>
    </row>
    <row r="58" spans="1:16" s="7" customFormat="1" ht="24.75" customHeight="1" outlineLevel="1" x14ac:dyDescent="0.25">
      <c r="A58" s="140">
        <v>11</v>
      </c>
      <c r="B58" s="118"/>
      <c r="C58" s="65"/>
      <c r="D58" s="63"/>
      <c r="E58" s="141"/>
      <c r="F58" s="141"/>
      <c r="G58" s="155"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5"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5"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5"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5"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5"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5"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5"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5"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5"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5"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5"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7" t="s">
        <v>2689</v>
      </c>
      <c r="E114" s="141">
        <v>43886</v>
      </c>
      <c r="F114" s="141">
        <v>44196</v>
      </c>
      <c r="G114" s="155">
        <f>IF(AND(E114&lt;&gt;"",F114&lt;&gt;""),((F114-E114)/30),"")</f>
        <v>10.333333333333334</v>
      </c>
      <c r="H114" s="118" t="s">
        <v>2690</v>
      </c>
      <c r="I114" s="117" t="s">
        <v>459</v>
      </c>
      <c r="J114" s="117" t="s">
        <v>477</v>
      </c>
      <c r="K114" s="119">
        <v>266206373</v>
      </c>
      <c r="L114" s="100">
        <f>+IF(AND(K114&gt;0,O114="Ejecución"),(K114/877802)*Tabla28[[#This Row],[% participación]],IF(AND(K114&gt;0,O114&lt;&gt;"Ejecución"),"-",""))</f>
        <v>303.26471459395174</v>
      </c>
      <c r="M114" s="120" t="s">
        <v>1148</v>
      </c>
      <c r="N114" s="168">
        <v>1</v>
      </c>
      <c r="O114" s="157" t="s">
        <v>1150</v>
      </c>
      <c r="P114" s="78"/>
    </row>
    <row r="115" spans="1:16" s="6" customFormat="1" ht="24.75" customHeight="1" x14ac:dyDescent="0.25">
      <c r="A115" s="139">
        <v>2</v>
      </c>
      <c r="B115" s="156" t="s">
        <v>2665</v>
      </c>
      <c r="C115" s="158" t="s">
        <v>31</v>
      </c>
      <c r="D115" s="63"/>
      <c r="E115" s="141"/>
      <c r="F115" s="141"/>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9">
        <v>3</v>
      </c>
      <c r="B116" s="156" t="s">
        <v>2665</v>
      </c>
      <c r="C116" s="158" t="s">
        <v>31</v>
      </c>
      <c r="D116" s="63"/>
      <c r="E116" s="141"/>
      <c r="F116" s="141"/>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9">
        <v>4</v>
      </c>
      <c r="B117" s="156" t="s">
        <v>2665</v>
      </c>
      <c r="C117" s="158" t="s">
        <v>31</v>
      </c>
      <c r="D117" s="63"/>
      <c r="E117" s="141"/>
      <c r="F117" s="141"/>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c r="G179" s="160" t="str">
        <f>IF(F179&gt;0,SUM(E179+F179),"")</f>
        <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31467</v>
      </c>
      <c r="D193" s="5"/>
      <c r="E193" s="122">
        <v>2361</v>
      </c>
      <c r="F193" s="5"/>
      <c r="G193" s="5"/>
      <c r="H193" s="143" t="s">
        <v>2691</v>
      </c>
      <c r="J193" s="5"/>
      <c r="K193" s="123">
        <v>41247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2694</v>
      </c>
      <c r="J211" s="27" t="s">
        <v>2622</v>
      </c>
      <c r="K211" s="144" t="s">
        <v>2693</v>
      </c>
      <c r="L211" s="21"/>
      <c r="M211" s="21"/>
      <c r="N211" s="21"/>
      <c r="O211" s="8"/>
    </row>
    <row r="212" spans="1:15" x14ac:dyDescent="0.25">
      <c r="A212" s="9"/>
      <c r="B212" s="27" t="s">
        <v>2619</v>
      </c>
      <c r="C212" s="143" t="s">
        <v>2691</v>
      </c>
      <c r="D212" s="21"/>
      <c r="G212" s="27" t="s">
        <v>2621</v>
      </c>
      <c r="H212" s="144" t="s">
        <v>2695</v>
      </c>
      <c r="J212" s="27" t="s">
        <v>2623</v>
      </c>
      <c r="K212" s="14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HP-20</cp:lastModifiedBy>
  <cp:lastPrinted>2020-12-28T14:38:20Z</cp:lastPrinted>
  <dcterms:created xsi:type="dcterms:W3CDTF">2020-10-14T21:57:42Z</dcterms:created>
  <dcterms:modified xsi:type="dcterms:W3CDTF">2020-12-28T14:40:01Z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