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ETO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<sst xmlns="http://schemas.openxmlformats.org/spreadsheetml/2006/main" count="3100" uniqueCount="2704">
  <si>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</si>
  <si>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</si>
  <si>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</si>
  <si>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</si>
  <si>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</si>
  <si>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</si>
  <si>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</si>
  <si>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</si>
  <si>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</si>
  <si>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</si>
  <si>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</si>
  <si>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</si>
  <si>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</si>
  <si>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</si>
  <si>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</si>
  <si>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</si>
  <si>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</si>
  <si>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</si>
  <si>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</si>
  <si>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</si>
  <si>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</si>
  <si>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</si>
  <si>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</si>
  <si>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</si>
  <si>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</si>
  <si>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</si>
  <si>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</si>
  <si>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</si>
  <si>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</si>
  <si>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</si>
  <si>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</si>
  <si>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</si>
  <si>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</si>
  <si>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</si>
  <si>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</si>
  <si>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</si>
  <si>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</si>
  <si>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</si>
  <si>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</si>
  <si>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</si>
  <si>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</si>
  <si>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</si>
  <si>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</si>
  <si>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</si>
  <si>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</si>
  <si>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</si>
  <si>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</si>
  <si>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</si>
  <si>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</si>
  <si>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</si>
  <si>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</si>
  <si>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</si>
  <si>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</si>
  <si>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</si>
  <si>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</si>
  <si>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</si>
  <si>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</si>
  <si>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</si>
  <si>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</si>
  <si>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</si>
  <si>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</si>
  <si>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</si>
  <si>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</si>
  <si>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</si>
  <si>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</si>
  <si>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</si>
  <si>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</si>
  <si>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</si>
  <si>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</si>
  <si>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</si>
  <si>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</si>
  <si>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</si>
  <si>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</si>
  <si>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</si>
  <si>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</si>
  <si>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</si>
  <si>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</si>
  <si>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</si>
  <si>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</si>
  <si>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</si>
  <si>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</si>
  <si>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</si>
  <si>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</si>
  <si>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</si>
  <si>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</si>
  <si>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</si>
  <si>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</si>
  <si>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</si>
  <si>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</si>
  <si>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</si>
  <si>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</si>
  <si>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</si>
  <si>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</si>
  <si>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</si>
  <si>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</si>
  <si>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</si>
  <si>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</si>
  <si>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</si>
  <si>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</si>
  <si>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</si>
  <si>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</si>
  <si>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</si>
  <si>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</si>
  <si>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</si>
  <si>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</si>
  <si>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</si>
  <si>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</si>
  <si>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</si>
  <si>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</si>
  <si>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</si>
  <si>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</si>
  <si>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</si>
  <si>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</si>
  <si>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</si>
  <si>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</si>
  <si>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</si>
  <si>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</si>
  <si>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</si>
  <si>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</si>
  <si>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</si>
  <si>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</si>
  <si>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</si>
  <si>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</si>
  <si>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</si>
  <si>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</si>
  <si>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</si>
  <si>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</si>
  <si>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</si>
  <si>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</si>
  <si>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</si>
  <si>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</si>
  <si>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</si>
  <si>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</si>
  <si>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</si>
  <si>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</si>
  <si>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</si>
  <si>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</si>
  <si>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</si>
  <si>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</si>
  <si>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</si>
  <si>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</si>
  <si>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</si>
  <si>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</si>
  <si>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</si>
  <si>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</si>
  <si>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</si>
  <si>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</si>
  <si>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</si>
  <si>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</si>
  <si>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</si>
  <si>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</si>
  <si>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</si>
  <si>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</si>
  <si>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</si>
  <si>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</si>
  <si>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</si>
  <si>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</si>
  <si>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</si>
  <si>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</si>
  <si>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</si>
  <si>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</si>
  <si>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</si>
  <si>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</si>
  <si>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</si>
  <si>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</si>
  <si>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</si>
  <si>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</si>
  <si>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</si>
  <si>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</si>
  <si>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</si>
  <si>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</si>
  <si>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</si>
  <si>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</si>
  <si>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</si>
  <si>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</si>
  <si>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</si>
  <si>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</si>
  <si>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</si>
  <si>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</si>
  <si>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</si>
  <si>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</si>
  <si>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</si>
  <si>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</si>
  <si>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</si>
  <si>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</si>
  <si>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</si>
  <si>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</si>
  <si>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</si>
  <si>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</si>
  <si>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</si>
  <si>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</si>
  <si>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</si>
  <si>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</si>
  <si>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</si>
  <si>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</si>
  <si>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</si>
  <si>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</si>
  <si>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</si>
  <si>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</si>
  <si>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</si>
  <si>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</si>
  <si>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</si>
  <si>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</si>
  <si>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</si>
  <si>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</si>
  <si>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</si>
  <si>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</si>
  <si>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</si>
  <si>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</si>
  <si>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</si>
  <si>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</si>
  <si>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</si>
  <si>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</si>
  <si>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</si>
  <si>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</si>
  <si>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</si>
  <si>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</si>
  <si>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</si>
  <si>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</si>
  <si>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</si>
  <si>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</si>
  <si>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</si>
  <si>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</si>
  <si>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</si>
  <si>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</si>
  <si>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</si>
  <si>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</si>
  <si>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</si>
  <si>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</si>
  <si>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</si>
  <si>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</si>
  <si>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</si>
  <si>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</si>
  <si>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</si>
  <si>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</si>
  <si>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</si>
  <si>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</si>
  <si>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</si>
  <si>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</si>
  <si>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</si>
  <si>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</si>
  <si>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</si>
  <si>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</si>
  <si>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</si>
  <si>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</si>
  <si>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</si>
  <si>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</si>
  <si>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</si>
  <si>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</si>
  <si>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</si>
  <si>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</si>
  <si>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</si>
  <si>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</si>
  <si>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</si>
  <si>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</si>
  <si>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</si>
  <si>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</si>
  <si>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</si>
  <si>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</si>
  <si>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</si>
  <si>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</si>
  <si>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</si>
  <si>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</si>
  <si>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</si>
  <si>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</si>
  <si>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</si>
  <si>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</si>
  <si>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</si>
  <si>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</si>
  <si>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</si>
  <si>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</si>
  <si>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</si>
  <si>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</si>
  <si>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</si>
  <si>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</si>
  <si>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</si>
  <si>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</si>
  <si>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</si>
  <si>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</si>
  <si>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</si>
  <si>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</si>
  <si>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</si>
  <si>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</si>
  <si>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</si>
  <si>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</si>
  <si>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</si>
  <si>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</si>
  <si>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</si>
  <si>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</si>
  <si>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</si>
  <si>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</si>
  <si>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</si>
  <si>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</si>
  <si>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</si>
  <si>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</si>
  <si>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</si>
  <si>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</si>
  <si>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</si>
  <si>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</si>
  <si>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</si>
  <si>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</si>
  <si>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</si>
  <si>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</si>
  <si>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</si>
  <si>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</si>
  <si>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</si>
  <si>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</si>
  <si>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</si>
  <si>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</si>
  <si>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</si>
  <si>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</si>
  <si>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</si>
  <si>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</si>
  <si>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</si>
  <si>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</si>
  <si>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</si>
  <si>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</si>
  <si>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</si>
  <si>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</si>
  <si>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</si>
  <si>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</si>
  <si>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</si>
  <si>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</si>
  <si>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</si>
  <si>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</si>
  <si>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</si>
  <si>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</si>
  <si>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</si>
  <si>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</si>
  <si>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</si>
  <si>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</si>
  <si>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</si>
  <si>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</si>
  <si>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</si>
  <si>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</si>
  <si>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</si>
  <si>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</si>
  <si>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</si>
  <si>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</si>
  <si>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</si>
  <si>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</si>
  <si>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</si>
  <si>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</si>
  <si>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</si>
  <si>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</si>
  <si>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</si>
  <si>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</si>
  <si>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</si>
  <si>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</si>
  <si>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</si>
  <si>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</si>
  <si>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</si>
  <si>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</si>
  <si>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</si>
  <si>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</si>
  <si>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</si>
  <si>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</si>
  <si>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</si>
  <si>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</si>
  <si>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</si>
  <si>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</si>
  <si>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</si>
  <si>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</si>
  <si>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</si>
  <si>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</si>
  <si>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</si>
  <si>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</si>
  <si>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</si>
  <si>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</si>
  <si>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</si>
  <si>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</si>
  <si>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</si>
  <si>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</si>
  <si>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</si>
  <si>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</si>
  <si>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</si>
  <si>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</si>
  <si>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</si>
  <si>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</si>
  <si>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</si>
  <si>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</si>
  <si>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</si>
  <si>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</si>
  <si>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</si>
  <si>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</si>
  <si>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</si>
  <si>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</si>
  <si>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</si>
  <si>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</si>
  <si>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</si>
  <si>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</si>
  <si>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</si>
  <si>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</si>
  <si>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</si>
  <si>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</si>
  <si>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</si>
  <si>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</si>
  <si>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</si>
  <si>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</si>
  <si>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</si>
  <si>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</si>
  <si>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</si>
  <si>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</si>
  <si>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</si>
  <si>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</si>
  <si>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</si>
  <si>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</si>
  <si>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</si>
  <si>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</si>
  <si>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</si>
  <si>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</si>
  <si>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</si>
  <si>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</si>
  <si>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</si>
  <si>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</si>
  <si>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</si>
  <si>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</si>
  <si>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</si>
  <si>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</si>
  <si>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</si>
  <si>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</si>
  <si>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</si>
  <si>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</si>
  <si>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</si>
  <si>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</si>
  <si>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</si>
  <si>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</si>
  <si>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</si>
  <si>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</si>
  <si>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</si>
  <si>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</si>
  <si>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</si>
  <si>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</si>
  <si>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</si>
  <si>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</si>
  <si>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</si>
  <si>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</si>
  <si>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</si>
  <si>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</si>
  <si>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</si>
  <si>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</si>
  <si>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</si>
  <si>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</si>
  <si>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</si>
  <si>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</si>
  <si>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</si>
  <si>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</si>
  <si>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</si>
  <si>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</si>
  <si>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</si>
  <si>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</si>
  <si>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</si>
  <si>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</si>
  <si>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</si>
  <si>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</si>
  <si>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</si>
  <si>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</si>
  <si>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</si>
  <si>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</si>
  <si>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</si>
  <si>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</si>
  <si>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</si>
  <si>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</si>
  <si>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</si>
  <si>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</si>
  <si>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</si>
  <si>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</si>
  <si>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</si>
  <si>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</si>
  <si>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</si>
  <si>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</si>
  <si>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</si>
  <si>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</si>
  <si>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</si>
  <si>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</si>
  <si>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</si>
  <si>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</si>
  <si>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</si>
  <si>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</si>
  <si>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</si>
  <si>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</si>
  <si>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</si>
  <si>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</si>
  <si>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</si>
  <si>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</si>
  <si>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</si>
  <si>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</si>
  <si>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</si>
  <si>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</si>
  <si>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</si>
  <si>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</si>
  <si>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</si>
  <si>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</si>
  <si>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</si>
  <si>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</si>
  <si>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</si>
  <si>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</si>
  <si>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</si>
  <si>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</si>
  <si>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</si>
  <si>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</si>
  <si>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</si>
  <si>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</si>
  <si>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</si>
  <si>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</si>
  <si>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</si>
  <si>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</si>
  <si>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</si>
  <si>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</si>
  <si>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</si>
  <si>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</si>
  <si>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</si>
  <si>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</si>
  <si>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</si>
  <si>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</si>
  <si>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</si>
  <si>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</si>
  <si>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</si>
  <si>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</si>
  <si>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</si>
  <si>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</si>
  <si>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</si>
  <si>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</si>
  <si>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</si>
  <si>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</si>
  <si>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</si>
  <si>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</si>
  <si>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</si>
  <si>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</si>
  <si>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</si>
  <si>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</si>
  <si>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</si>
  <si>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</si>
  <si>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</si>
  <si>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</si>
  <si>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</si>
  <si>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</si>
  <si>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</si>
  <si>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</si>
  <si>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</si>
  <si>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</si>
  <si>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</si>
  <si>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</si>
  <si>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</si>
  <si>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</si>
  <si>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</si>
  <si>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</si>
  <si>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</si>
  <si>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</si>
  <si>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</si>
  <si>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</si>
  <si>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</si>
  <si>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</si>
  <si>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</si>
  <si>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</si>
  <si>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</si>
  <si>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</si>
  <si>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</si>
  <si>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</si>
  <si>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</si>
  <si>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</si>
  <si>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</si>
  <si>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</si>
  <si>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</si>
  <si>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</si>
  <si>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</si>
  <si>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</si>
  <si>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</si>
  <si>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</si>
  <si>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</si>
  <si>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</si>
  <si>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</si>
  <si>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</si>
  <si>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</si>
  <si>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</si>
  <si>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</si>
  <si>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</si>
  <si>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</si>
  <si>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</si>
  <si>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</si>
  <si>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</si>
  <si>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</si>
  <si>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</si>
  <si>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</si>
  <si>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</si>
  <si>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</si>
  <si>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</si>
  <si>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</si>
  <si>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</si>
  <si>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</si>
  <si>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</si>
  <si>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</si>
  <si>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</si>
  <si>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</si>
  <si>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</si>
  <si>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</si>
  <si>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</si>
  <si>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</si>
  <si>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</si>
  <si>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</si>
  <si>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</si>
  <si>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</si>
  <si>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</si>
  <si>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</si>
  <si>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</si>
  <si>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</si>
  <si>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</si>
  <si>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</si>
  <si>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</si>
  <si>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</si>
  <si>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</si>
  <si>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</si>
  <si>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</si>
  <si>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</si>
  <si>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</si>
  <si>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</si>
  <si>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</si>
  <si>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</si>
  <si>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</si>
  <si>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</si>
  <si>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</si>
  <si>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</si>
  <si>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</si>
  <si>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</si>
  <si>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</si>
  <si>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</si>
  <si>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</si>
  <si>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</si>
  <si>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</si>
  <si>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</si>
  <si>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</si>
  <si>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</si>
  <si>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</si>
  <si>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</si>
  <si>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</si>
  <si>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</si>
  <si>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</si>
  <si>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</si>
  <si>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</si>
  <si>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</si>
  <si>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</si>
  <si>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</si>
  <si>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</si>
  <si>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</si>
  <si>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</si>
  <si>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</si>
  <si>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</si>
  <si>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</si>
  <si>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</si>
  <si>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</si>
  <si>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</si>
  <si>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</si>
  <si>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</si>
  <si>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</si>
  <si>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</si>
  <si>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</si>
  <si>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</si>
  <si>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</si>
  <si>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</si>
  <si>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</si>
  <si>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</si>
  <si>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</si>
  <si>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</si>
  <si>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</si>
  <si>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</si>
  <si>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</si>
  <si>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</si>
  <si>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</si>
  <si>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</si>
  <si>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</si>
  <si>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</si>
  <si>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</si>
  <si>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</si>
  <si>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</si>
  <si>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</si>
  <si>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</si>
  <si>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</si>
  <si>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</si>
  <si>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</si>
  <si>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</si>
  <si>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</si>
  <si>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</si>
  <si>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</si>
  <si>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</si>
  <si>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</si>
  <si>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</si>
  <si>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</si>
  <si>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</si>
  <si>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</si>
  <si>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</si>
  <si>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</si>
  <si>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</si>
  <si>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</si>
  <si>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</si>
  <si>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</si>
  <si>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</si>
  <si>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</si>
  <si>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</si>
  <si>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</si>
  <si>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</si>
  <si>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</si>
  <si>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</si>
  <si>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</si>
  <si>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</si>
  <si>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</si>
  <si>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</si>
  <si>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</si>
  <si>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</si>
  <si>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</si>
  <si>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</si>
  <si>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</si>
  <si>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</si>
  <si>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</si>
  <si>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</si>
  <si>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</si>
  <si>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</si>
  <si>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</si>
  <si>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</si>
  <si>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</si>
  <si>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</si>
  <si>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</si>
  <si>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</si>
  <si>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</si>
  <si>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</si>
  <si>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</si>
  <si>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</si>
  <si>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</si>
  <si>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</si>
  <si>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</si>
  <si>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</si>
  <si>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</si>
  <si>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</si>
  <si>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</si>
  <si>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</si>
  <si>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</si>
  <si>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</si>
  <si>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</si>
  <si>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</si>
  <si>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</si>
  <si>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</si>
  <si>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</si>
  <si>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</si>
  <si>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</si>
  <si>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</si>
  <si>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</si>
  <si>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</si>
  <si>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</si>
  <si>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</si>
  <si>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</si>
  <si>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</si>
  <si>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</si>
  <si>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</si>
  <si>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</si>
  <si>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</si>
  <si>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</si>
  <si>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</si>
  <si>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</si>
  <si>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</si>
  <si>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</si>
  <si>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</si>
  <si>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</si>
  <si>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</si>
  <si>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</si>
  <si>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</si>
  <si>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</si>
  <si>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</si>
  <si>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</si>
  <si>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</si>
  <si>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</si>
  <si>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</si>
  <si>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</si>
  <si>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</si>
  <si>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</si>
  <si>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</si>
  <si>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</si>
  <si>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</si>
  <si>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</si>
  <si>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</si>
  <si>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</si>
  <si>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</si>
  <si>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</si>
  <si>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</si>
  <si>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</si>
  <si>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</si>
  <si>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</si>
  <si>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</si>
  <si>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</si>
  <si>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</si>
  <si>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</si>
  <si>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</si>
  <si>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</si>
  <si>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</si>
  <si>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</si>
  <si>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</si>
  <si>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</si>
  <si>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</si>
  <si>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</si>
  <si>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</si>
  <si>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</si>
  <si>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</si>
  <si>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</si>
  <si>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</si>
  <si>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</si>
  <si>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</si>
  <si>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</si>
  <si>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</si>
  <si>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</si>
  <si>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</si>
  <si>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</si>
  <si>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</si>
  <si>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</si>
  <si>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</si>
  <si>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</si>
  <si>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</si>
  <si>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</si>
  <si>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</si>
  <si>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</si>
  <si>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</si>
  <si>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</si>
  <si>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</si>
  <si>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</si>
  <si>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</si>
  <si>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</si>
  <si>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</si>
  <si>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</si>
  <si>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</si>
  <si>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</si>
  <si>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</si>
  <si>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</si>
  <si>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</si>
  <si>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</si>
  <si>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</si>
  <si>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</si>
  <si>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</si>
  <si>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</si>
  <si>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</si>
  <si>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</si>
  <si>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</si>
  <si>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</si>
  <si>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</si>
  <si>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</si>
  <si>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</si>
  <si>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</si>
  <si>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</si>
  <si>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</si>
  <si>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</si>
  <si>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</si>
  <si>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</si>
  <si>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</si>
  <si>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</si>
  <si>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</si>
  <si>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</si>
  <si>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</si>
  <si>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</si>
  <si>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</si>
  <si>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</si>
  <si>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</si>
  <si>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</si>
  <si>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</si>
  <si>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</si>
  <si>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</si>
  <si>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</si>
  <si>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</si>
  <si>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</si>
  <si>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</si>
  <si>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</si>
  <si>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</si>
  <si>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</si>
  <si>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</si>
  <si>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</si>
  <si>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</si>
  <si>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</si>
  <si>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</si>
  <si>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</si>
  <si>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</si>
  <si>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</si>
  <si>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</si>
  <si>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</si>
  <si>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</si>
  <si>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</si>
  <si>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</si>
  <si>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</si>
  <si>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</si>
  <si>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</si>
  <si>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</si>
  <si>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</si>
  <si>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</si>
  <si>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</si>
  <si>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</si>
  <si>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</si>
  <si>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</si>
  <si>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</si>
  <si>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</si>
  <si>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</si>
  <si>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</si>
  <si>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</si>
  <si>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</si>
  <si>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</si>
  <si>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</si>
  <si>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</si>
  <si>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</si>
  <si>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</si>
  <si>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</si>
  <si>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</si>
  <si>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</si>
  <si>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</si>
  <si>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</si>
  <si>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</si>
  <si>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</si>
  <si>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</si>
  <si>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</si>
  <si>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</si>
  <si>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</si>
  <si>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</si>
  <si>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</si>
  <si>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</si>
  <si>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</si>
  <si>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</si>
  <si>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</si>
  <si>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</si>
  <si>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</si>
  <si>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</si>
  <si>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</si>
  <si>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</si>
  <si>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</si>
  <si>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</si>
  <si>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</si>
  <si>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</si>
  <si>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</si>
  <si>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</si>
  <si>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</si>
  <si>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</si>
  <si>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</si>
  <si>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</si>
  <si>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</si>
  <si>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</si>
  <si>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</si>
  <si>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</si>
  <si>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</si>
  <si>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</si>
  <si>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</si>
  <si>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</si>
  <si>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</si>
  <si>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</si>
  <si>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</si>
  <si>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</si>
  <si>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</si>
  <si>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</si>
  <si>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</si>
  <si>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</si>
  <si>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</si>
  <si>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</si>
  <si>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</si>
  <si>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</si>
  <si>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</si>
  <si>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</si>
  <si>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</si>
  <si>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</si>
  <si>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</si>
  <si>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</si>
  <si>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</si>
  <si>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</si>
  <si>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</si>
  <si>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</si>
  <si>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</si>
  <si>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</si>
  <si>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</si>
  <si>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</si>
  <si>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</si>
  <si>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</si>
  <si>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</si>
  <si>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</si>
  <si>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</si>
  <si>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</si>
  <si>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</si>
  <si>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</si>
  <si>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</si>
  <si>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</si>
  <si>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</si>
  <si>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</si>
  <si>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</si>
  <si>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</si>
  <si>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</si>
  <si>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</si>
  <si>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</si>
  <si>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</si>
  <si>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</si>
  <si>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</si>
  <si>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</si>
  <si>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</si>
  <si>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</si>
  <si>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</si>
  <si>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</si>
  <si>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</si>
  <si>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</si>
  <si>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</si>
  <si>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</si>
  <si>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</si>
  <si>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</si>
  <si>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</si>
  <si>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</si>
  <si>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</si>
  <si>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</si>
  <si>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</si>
  <si>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</si>
  <si>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</si>
  <si>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</si>
  <si>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</si>
  <si>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</si>
  <si>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</si>
  <si>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</si>
  <si>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</si>
  <si>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</si>
  <si>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</si>
  <si>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</si>
  <si>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</si>
  <si>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</si>
  <si>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</si>
  <si>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</si>
  <si>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</si>
  <si>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</si>
  <si>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</si>
  <si>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</si>
  <si>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</si>
  <si>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</si>
  <si>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</si>
  <si>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</si>
  <si>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</si>
  <si>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</si>
  <si>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</si>
  <si>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</si>
  <si>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</si>
  <si>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</si>
  <si>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</si>
  <si>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</si>
  <si>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</si>
  <si>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</si>
  <si>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</si>
  <si>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</si>
  <si>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</si>
  <si>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</si>
  <si>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</si>
  <si>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</si>
  <si>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</si>
  <si>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</si>
  <si>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</si>
  <si>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</si>
  <si>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</si>
  <si>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</si>
  <si>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</si>
  <si>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</si>
  <si>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</si>
  <si>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</si>
  <si>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</si>
  <si>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</si>
  <si>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</si>
  <si>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</si>
  <si>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</si>
  <si>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</si>
  <si>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</si>
  <si>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</si>
  <si>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</si>
  <si>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</si>
  <si>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</si>
  <si>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</si>
  <si>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</si>
  <si>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</si>
  <si>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</si>
  <si>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</si>
  <si>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</si>
  <si>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</si>
  <si>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</si>
  <si>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</si>
  <si>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</si>
  <si>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</si>
  <si>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</si>
  <si>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</si>
  <si>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</si>
  <si>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</si>
  <si>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</si>
  <si>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</si>
  <si>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</si>
  <si>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</si>
  <si>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</si>
  <si>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</si>
  <si>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</si>
  <si>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</si>
  <si>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</si>
  <si>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</si>
  <si>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</si>
  <si>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</si>
  <si>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</si>
  <si>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</si>
  <si>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</si>
  <si>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</si>
  <si>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</si>
  <si>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</si>
  <si>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</si>
  <si>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</si>
  <si>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</si>
  <si>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</si>
  <si>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</si>
  <si>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</si>
  <si>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</si>
  <si>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</si>
  <si>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</si>
  <si>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</si>
  <si>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</si>
  <si>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</si>
  <si>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</si>
  <si>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</si>
  <si>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</si>
  <si>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</si>
  <si>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</si>
  <si>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</si>
  <si>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</si>
  <si>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</si>
  <si>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</si>
  <si>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</si>
  <si>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</si>
  <si>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</si>
  <si>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</si>
  <si>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</si>
  <si>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</si>
  <si>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</si>
  <si>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</si>
  <si>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</si>
  <si>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</si>
  <si>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</si>
  <si>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</si>
  <si>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</si>
  <si>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</si>
  <si>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</si>
  <si>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</si>
  <si>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</si>
  <si>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</si>
  <si>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</si>
  <si>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</si>
  <si>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</si>
  <si>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</si>
  <si>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</si>
  <si>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</si>
  <si>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</si>
  <si>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</si>
  <si>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</si>
  <si>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</si>
  <si>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</si>
  <si>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</si>
  <si>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</si>
  <si>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</si>
  <si>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</si>
  <si>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</si>
  <si>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</si>
  <si>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</si>
  <si>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</si>
  <si>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</si>
  <si>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</si>
  <si>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</si>
  <si>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</si>
  <si>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</si>
  <si>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</si>
  <si>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</si>
  <si>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</si>
  <si>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</si>
  <si>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</si>
  <si>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</si>
  <si>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</si>
  <si>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</si>
  <si>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</si>
  <si>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</si>
  <si>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</si>
  <si>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</si>
  <si>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</si>
  <si>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</si>
  <si>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</si>
  <si>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</si>
  <si>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</si>
  <si>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</si>
  <si>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</si>
  <si>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</si>
  <si>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</si>
  <si>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</si>
  <si>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</si>
  <si>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</si>
  <si>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</si>
  <si>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</si>
  <si>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</si>
  <si>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</si>
  <si>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</si>
  <si>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</si>
  <si>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</si>
  <si>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</si>
  <si>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</si>
  <si>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</si>
  <si>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</si>
  <si>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</si>
  <si>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</si>
  <si>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</si>
  <si>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</si>
  <si>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</si>
  <si>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</si>
  <si>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</si>
  <si>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</si>
  <si>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</si>
  <si>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</si>
  <si>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</si>
  <si>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</si>
  <si>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</si>
  <si>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</si>
  <si>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</si>
  <si>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</si>
  <si>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</si>
  <si>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</si>
  <si>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</si>
  <si>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</si>
  <si>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</si>
  <si>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</si>
  <si>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</si>
  <si>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</si>
  <si>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</si>
  <si>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</si>
  <si>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</si>
  <si>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</si>
  <si>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</si>
  <si>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</si>
  <si>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</si>
  <si>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</si>
  <si>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</si>
  <si>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</si>
  <si>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</si>
  <si>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</si>
  <si>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</si>
  <si>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</si>
  <si>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</si>
  <si>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</si>
  <si>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</si>
  <si>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</si>
  <si>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</si>
  <si>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</si>
  <si>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</si>
  <si>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</si>
  <si>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</si>
  <si>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</si>
  <si>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</si>
  <si>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</si>
  <si>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</si>
  <si>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</si>
  <si>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</si>
  <si>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</si>
  <si>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</si>
  <si>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</si>
  <si>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</si>
  <si>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</si>
  <si>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</si>
  <si>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</si>
  <si>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</si>
  <si>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</si>
  <si>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</si>
  <si>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</si>
  <si>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</si>
  <si>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</si>
  <si>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</si>
  <si>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</si>
  <si>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</si>
  <si>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</si>
  <si>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</si>
  <si>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</si>
  <si>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</si>
  <si>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</si>
  <si>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</si>
  <si>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</si>
  <si>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</si>
  <si>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</si>
  <si>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</si>
  <si>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</si>
  <si>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</si>
  <si>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</si>
  <si>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</si>
  <si>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</si>
  <si>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</si>
  <si>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</si>
  <si>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</si>
  <si>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</si>
  <si>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</si>
  <si>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</si>
  <si>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</si>
  <si>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</si>
  <si>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</si>
  <si>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</si>
  <si>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</si>
  <si>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</si>
  <si>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</si>
  <si>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</si>
  <si>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</si>
  <si>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</si>
  <si>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</si>
  <si>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</si>
  <si>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</si>
  <si>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</si>
  <si>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</si>
  <si>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</si>
  <si>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</si>
  <si>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</si>
  <si>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</si>
  <si>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</si>
  <si>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</si>
  <si>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</si>
  <si>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</si>
  <si>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</si>
  <si>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</si>
  <si>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</si>
  <si>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</si>
  <si>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</si>
  <si>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</si>
  <si>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</si>
  <si>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</si>
  <si>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</si>
  <si>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</si>
  <si>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</si>
  <si>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</si>
  <si>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</si>
  <si>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</si>
  <si>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</si>
  <si>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</si>
  <si>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</si>
  <si>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</si>
  <si>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</si>
  <si>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</si>
  <si>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</si>
  <si>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</si>
  <si>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</si>
  <si>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</si>
  <si>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</si>
  <si>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</si>
  <si>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</si>
  <si>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</si>
  <si>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</si>
  <si>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</si>
  <si>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</si>
  <si>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</si>
  <si>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</si>
  <si>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</si>
  <si>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</si>
  <si>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</si>
  <si>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</si>
  <si>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</si>
  <si>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</si>
  <si>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</si>
  <si>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</si>
  <si>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</si>
  <si>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</si>
  <si>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</si>
  <si>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</si>
  <si>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</si>
  <si>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</si>
  <si>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</si>
  <si>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</si>
  <si>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</si>
  <si>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</si>
  <si>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</si>
  <si>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</si>
  <si>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</si>
  <si>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</si>
  <si>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</si>
  <si>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</si>
  <si>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</si>
  <si>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</si>
  <si>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</si>
  <si>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</si>
  <si>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</si>
  <si>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</si>
  <si>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</si>
  <si>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</si>
  <si>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</si>
  <si>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</si>
  <si>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</si>
  <si>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</si>
  <si>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</si>
  <si>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</si>
  <si>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</si>
  <si>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</si>
  <si>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</si>
  <si>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</si>
  <si>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</si>
  <si>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</si>
  <si>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</si>
  <si>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</si>
  <si>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</si>
  <si>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</si>
  <si>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</si>
  <si>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</si>
  <si>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</si>
  <si>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</si>
  <si>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</si>
  <si>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</si>
  <si>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</si>
  <si>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</si>
  <si>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</si>
  <si>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</si>
  <si>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</si>
  <si>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</si>
  <si>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</si>
  <si>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</si>
  <si>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</si>
  <si>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</si>
  <si>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</si>
  <si>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</si>
  <si>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</si>
  <si>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</si>
  <si>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</si>
  <si>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</si>
  <si>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</si>
  <si>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</si>
  <si>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</si>
  <si>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</si>
  <si>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</si>
  <si>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</si>
  <si>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</si>
  <si>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</si>
  <si>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</si>
  <si>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</si>
  <si>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</si>
  <si>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</si>
  <si>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</si>
  <si>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</si>
  <si>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</si>
  <si>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</si>
  <si>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</si>
  <si>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</si>
  <si>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</si>
  <si>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</si>
  <si>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</si>
  <si>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</si>
  <si>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</si>
  <si>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</si>
  <si>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</si>
  <si>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</si>
  <si>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</si>
  <si>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</si>
  <si>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</si>
  <si>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</si>
  <si>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</si>
  <si>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</si>
  <si>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</si>
  <si>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</si>
  <si>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</si>
  <si>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</si>
  <si>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</si>
  <si>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</si>
  <si>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</si>
  <si>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</si>
  <si>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</si>
  <si>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</si>
  <si>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</si>
  <si>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</si>
  <si>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</si>
  <si>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</si>
  <si>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</si>
  <si>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</si>
  <si>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</si>
  <si>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</si>
  <si>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</si>
  <si>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</si>
  <si>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</si>
  <si>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</si>
  <si>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</si>
  <si>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</si>
  <si>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</si>
  <si>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</si>
  <si>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</si>
  <si>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</si>
  <si>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</si>
  <si>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</si>
  <si>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</si>
  <si>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</si>
  <si>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</si>
  <si>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</si>
  <si>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</si>
  <si>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</si>
  <si>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</si>
  <si>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</si>
  <si>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</si>
  <si>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</si>
  <si>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</si>
  <si>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</si>
  <si>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</si>
  <si>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</si>
  <si>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</si>
  <si>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</si>
  <si>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</si>
  <si>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</si>
  <si>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</si>
  <si>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</si>
  <si>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</si>
  <si>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</si>
  <si>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</si>
  <si>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</si>
  <si>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</si>
  <si>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</si>
  <si>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</si>
  <si>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</si>
  <si>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</si>
  <si>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</si>
  <si>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</si>
  <si>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</si>
  <si>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</si>
  <si>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</si>
  <si>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</si>
  <si>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</si>
  <si>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</si>
  <si>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</si>
  <si>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</si>
  <si>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</si>
  <si>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</si>
  <si>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</si>
  <si>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</si>
  <si>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</si>
  <si>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</si>
  <si>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</si>
  <si>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</si>
  <si>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</si>
  <si>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</si>
  <si>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</si>
  <si>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</si>
  <si>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</si>
  <si>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</si>
  <si>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</si>
  <si>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</si>
  <si>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</si>
  <si>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</si>
  <si>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</si>
  <si>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</si>
  <si>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</si>
  <si>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</si>
  <si>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</si>
  <si>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</si>
  <si>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</si>
  <si>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</si>
  <si>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</si>
  <si>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</si>
  <si>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</si>
  <si>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</si>
  <si>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</si>
  <si>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</si>
  <si>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</si>
  <si>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</si>
  <si>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</si>
  <si>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</si>
  <si>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</si>
  <si>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</si>
  <si>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</si>
  <si>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</si>
  <si>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</si>
  <si>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</si>
  <si>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</si>
  <si>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</si>
  <si>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</si>
  <si>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</si>
  <si>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</si>
  <si>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</si>
  <si>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</si>
  <si>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</si>
  <si>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</si>
  <si>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</si>
  <si>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</si>
  <si>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</si>
  <si>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</si>
  <si>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</si>
  <si>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</si>
  <si>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</si>
  <si>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</si>
  <si>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</si>
  <si>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</si>
  <si>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</si>
  <si>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</si>
  <si>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</si>
  <si>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</si>
  <si>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</si>
  <si>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</si>
  <si>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</si>
  <si>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</si>
  <si>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</si>
  <si>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</si>
  <si>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</si>
  <si>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</si>
  <si>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</si>
  <si>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</si>
  <si>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</si>
  <si>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</si>
  <si>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</si>
  <si>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</si>
  <si>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</si>
  <si>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</si>
  <si>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</si>
  <si>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</si>
  <si>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</si>
  <si>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</si>
  <si>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</si>
  <si>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</si>
  <si>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</si>
  <si>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</si>
  <si>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</si>
  <si>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</si>
  <si>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</si>
  <si>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</si>
  <si>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</si>
  <si>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</si>
  <si>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</si>
  <si>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</si>
  <si>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</si>
  <si>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</si>
  <si>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</si>
  <si>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</si>
  <si>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</si>
  <si>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</si>
  <si>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</si>
  <si>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</si>
  <si>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</si>
  <si>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</si>
  <si>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</si>
  <si>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</si>
  <si>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</si>
  <si>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</si>
  <si>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</si>
  <si>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</si>
  <si>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</si>
  <si>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</si>
  <si>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</si>
  <si>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</si>
  <si>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</si>
  <si>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</si>
  <si>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</si>
  <si>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</si>
  <si>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</si>
  <si>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</si>
  <si>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</si>
  <si>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</si>
  <si>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</si>
  <si>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</si>
  <si>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</si>
  <si>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</si>
  <si>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</si>
  <si>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</si>
  <si>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</si>
  <si>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</si>
  <si>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</si>
  <si>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</si>
  <si>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</si>
  <si>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</si>
  <si>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</si>
  <si>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</si>
  <si>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</si>
  <si>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</si>
  <si>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</si>
  <si>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</si>
  <si>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</si>
  <si>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</si>
  <si>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</si>
  <si>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</si>
  <si>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</si>
  <si>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</si>
  <si>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</si>
  <si>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</si>
  <si>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</si>
  <si>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</si>
  <si>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</si>
  <si>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</si>
  <si>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</si>
  <si>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</si>
  <si>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</si>
  <si>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</si>
  <si>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</si>
  <si>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</si>
  <si>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</si>
  <si>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</si>
  <si>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</si>
  <si>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</si>
  <si>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</si>
  <si>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</si>
  <si>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</si>
  <si>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</si>
  <si>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</si>
  <si>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</si>
  <si>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</si>
  <si>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</si>
  <si>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</si>
  <si>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</si>
  <si>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</si>
  <si>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</si>
  <si>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</si>
  <si>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</si>
  <si>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</si>
  <si>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</si>
  <si>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</si>
  <si>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</si>
  <si>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</si>
  <si>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</si>
  <si>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</si>
  <si>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</si>
  <si>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</si>
  <si>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</si>
  <si>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</si>
  <si>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</si>
  <si>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</si>
  <si>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</si>
  <si>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</si>
  <si>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</si>
  <si>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</si>
  <si>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</si>
  <si>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</si>
  <si>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</si>
  <si>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</si>
  <si>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</si>
  <si>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</si>
  <si>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</si>
  <si>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</si>
  <si>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</si>
  <si>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</si>
  <si>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</si>
  <si>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</si>
  <si>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</si>
  <si>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</si>
  <si>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</si>
  <si>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</si>
  <si>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</si>
  <si>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</si>
  <si>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</si>
  <si>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</si>
  <si>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</si>
  <si>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</si>
  <si>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</si>
  <si>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</si>
  <si>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</si>
  <si>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</si>
  <si>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</si>
  <si>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</si>
  <si>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</si>
  <si>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</si>
  <si>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</si>
  <si>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</si>
  <si>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</si>
  <si>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</si>
  <si>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</si>
  <si>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</si>
  <si>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</si>
  <si>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</si>
  <si>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</si>
  <si>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</si>
  <si>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</si>
  <si>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</si>
  <si>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</si>
  <si>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</si>
  <si>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</si>
  <si>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</si>
  <si>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</si>
  <si>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</si>
  <si>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</si>
  <si>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</si>
  <si>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</si>
  <si>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</si>
  <si>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</si>
  <si>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</si>
  <si>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</si>
  <si>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</si>
  <si>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</si>
  <si>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</si>
  <si>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</si>
  <si>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</si>
  <si>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</si>
  <si>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</si>
  <si>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</si>
  <si>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</si>
  <si>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</si>
  <si>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</si>
  <si>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</si>
  <si>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</si>
  <si>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</si>
  <si>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</si>
  <si>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</si>
  <si>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</si>
  <si>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</si>
  <si>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</si>
  <si>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</si>
  <si>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</si>
  <si>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</si>
  <si>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</si>
  <si>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</si>
  <si>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</si>
  <si>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</si>
  <si>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</si>
  <si>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</si>
  <si>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</si>
  <si>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</si>
  <si>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</si>
  <si>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</si>
  <si>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</si>
  <si>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</si>
  <si>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</si>
  <si>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</si>
  <si>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</si>
  <si>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</si>
  <si>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</si>
  <si>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</si>
  <si>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</si>
  <si>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</si>
  <si>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</si>
  <si>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</si>
  <si>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</si>
  <si>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</si>
  <si>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</si>
  <si>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</si>
  <si>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</si>
  <si>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</si>
  <si>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</si>
  <si>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</si>
  <si>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</si>
  <si>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</si>
  <si>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</si>
  <si>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</si>
  <si>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</si>
  <si>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</si>
  <si>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</si>
  <si>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</si>
  <si>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</si>
  <si>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</si>
  <si>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</si>
  <si>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</si>
  <si>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</si>
  <si>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</si>
  <si>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</si>
  <si>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</si>
  <si>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</si>
  <si>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</si>
  <si>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</si>
  <si>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</si>
  <si>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</si>
  <si>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</si>
  <si>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</si>
  <si>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</si>
  <si>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</si>
  <si>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</si>
  <si>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</si>
  <si>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</si>
  <si>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</si>
  <si>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</si>
  <si>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</si>
  <si>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</si>
  <si>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</si>
  <si>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</si>
  <si>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</si>
  <si>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</si>
  <si>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</si>
  <si>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</si>
  <si>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</si>
  <si>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</si>
  <si>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</si>
  <si>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</si>
  <si>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</si>
  <si>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</si>
  <si>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</si>
  <si>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</si>
  <si>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</si>
  <si>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</si>
  <si>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</si>
  <si>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</si>
  <si>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</si>
  <si>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</si>
  <si>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</si>
  <si>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</si>
  <si>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</si>
  <si>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</si>
  <si>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</si>
  <si>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</si>
  <si>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</si>
  <si>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</si>
  <si>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</si>
  <si>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</si>
  <si>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</si>
  <si>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</si>
  <si>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</si>
  <si>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</si>
  <si>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</si>
  <si>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</si>
  <si>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</si>
  <si>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</si>
  <si>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</si>
  <si>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</si>
  <si>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</si>
  <si>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</si>
  <si>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</si>
  <si>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</si>
  <si>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</si>
  <si>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</si>
  <si>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</si>
  <si>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</si>
  <si>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</si>
  <si>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</si>
  <si>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</si>
  <si>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</si>
  <si>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</si>
  <si>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</si>
  <si>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</si>
  <si>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</si>
  <si>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</si>
  <si>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</si>
  <si>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</si>
  <si>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</si>
  <si>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</si>
  <si>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</si>
  <si>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</si>
  <si>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</si>
  <si>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</si>
  <si>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</si>
  <si>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</si>
  <si>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</si>
  <si>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</si>
  <si>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</si>
  <si>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</si>
  <si>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</si>
  <si>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</si>
  <si>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</si>
  <si>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</si>
  <si>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</si>
  <si>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</si>
  <si>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</si>
  <si>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</si>
  <si>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</si>
  <si>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</si>
  <si>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</si>
  <si>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</si>
  <si>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</si>
  <si>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</si>
  <si>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</si>
  <si>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</si>
  <si>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</si>
  <si>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</si>
  <si>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</si>
  <si>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</si>
  <si>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</si>
  <si>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</si>
  <si>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</si>
  <si>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</si>
  <si>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</si>
  <si>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</si>
  <si>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</si>
  <si>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</si>
  <si>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</si>
  <si>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</si>
  <si>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</si>
  <si>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</si>
  <si>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</si>
  <si>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</si>
  <si>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</si>
  <si>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</si>
  <si>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</si>
  <si>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</si>
  <si>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</si>
  <si>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</si>
  <si>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</si>
  <si>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</si>
  <si>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</si>
  <si>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</si>
  <si>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</si>
  <si>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</si>
  <si>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</si>
  <si>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</si>
  <si>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</si>
  <si>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</si>
  <si>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</si>
  <si>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</si>
  <si>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</si>
  <si>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</si>
  <si>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</si>
  <si>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</si>
  <si>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</si>
  <si>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</si>
  <si>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</si>
  <si>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</si>
  <si>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</si>
  <si>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</si>
  <si>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</si>
  <si>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</si>
  <si>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</si>
  <si>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</si>
  <si>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</si>
  <si>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</si>
  <si>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</si>
  <si>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</si>
  <si>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</si>
  <si>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</si>
  <si>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</si>
  <si>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</si>
  <si>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</si>
  <si>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</si>
  <si>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</si>
  <si>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</si>
  <si>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</si>
  <si>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</si>
  <si>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</si>
  <si>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</si>
  <si>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</si>
  <si>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</si>
  <si>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</si>
  <si>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</si>
  <si>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</si>
  <si>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</si>
  <si>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</si>
  <si>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</si>
  <si>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</si>
  <si>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</si>
  <si>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</si>
  <si>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</si>
  <si>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</si>
  <si>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</si>
  <si>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</si>
  <si>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</si>
  <si>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</si>
  <si>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</si>
  <si>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</si>
  <si>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</si>
  <si>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</si>
  <si>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</si>
  <si>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</si>
  <si>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</si>
  <si>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</si>
  <si>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</si>
  <si>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</si>
  <si>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</si>
  <si>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</si>
  <si>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</si>
  <si>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</si>
  <si>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</si>
  <si>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</si>
  <si>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</si>
  <si>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</si>
  <si>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</si>
  <si>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</si>
  <si>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</si>
  <si>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</si>
  <si>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</si>
  <si>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</si>
  <si>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</si>
  <si>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</si>
  <si>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</si>
  <si>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</si>
  <si>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</si>
  <si>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</si>
  <si>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</si>
  <si>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</si>
  <si>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</si>
  <si>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</si>
  <si>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</si>
  <si>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</si>
  <si>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</si>
  <si>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</si>
  <si>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</si>
  <si>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</si>
  <si>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</si>
  <si>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</si>
  <si>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</si>
  <si>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</si>
  <si>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</si>
  <si>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</si>
  <si>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</si>
  <si>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</si>
  <si>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</si>
  <si>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</si>
  <si>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</si>
  <si>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</si>
  <si>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</si>
  <si>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</si>
  <si>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</si>
  <si>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</si>
  <si>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</si>
  <si>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</si>
  <si>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</si>
  <si>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</si>
  <si>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</si>
  <si>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</si>
  <si>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</si>
  <si>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</si>
  <si>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</si>
  <si>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</si>
  <si>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</si>
  <si>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</si>
  <si>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</si>
  <si>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</si>
  <si>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</si>
  <si>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</si>
  <si>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</si>
  <si>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</si>
  <si>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</si>
  <si>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</si>
  <si>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</si>
  <si>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</si>
  <si>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</si>
  <si>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</si>
  <si>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</si>
  <si>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</si>
  <si>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</si>
  <si>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</si>
  <si>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</si>
  <si>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</si>
  <si>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</si>
  <si>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</si>
  <si>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</si>
  <si>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</si>
  <si>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</si>
  <si>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</si>
  <si>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</si>
  <si>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</si>
  <si>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</si>
  <si>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</si>
  <si>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</si>
  <si>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</si>
  <si>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</si>
  <si>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</si>
  <si>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</si>
  <si>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</si>
  <si>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</si>
  <si>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</si>
  <si>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</si>
  <si>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</si>
  <si>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</si>
  <si>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</si>
  <si>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</si>
  <si>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</si>
  <si>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</si>
  <si>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</si>
  <si>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</si>
  <si>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</si>
  <si>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</si>
  <si>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</si>
  <si>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</si>
  <si>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</si>
  <si>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</si>
  <si>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</si>
  <si>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</si>
  <si>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</si>
  <si>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</si>
  <si>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</si>
  <si>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</si>
  <si>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</si>
  <si>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</si>
  <si>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</si>
  <si>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</si>
  <si>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</si>
  <si>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</si>
  <si>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</si>
  <si>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</si>
  <si>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</si>
  <si>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</si>
  <si>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</si>
  <si>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</si>
  <si>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</si>
  <si>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</si>
  <si>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</si>
  <si>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</si>
  <si>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</si>
  <si>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</si>
  <si>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</si>
  <si>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</si>
  <si>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</si>
  <si>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</si>
  <si>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</si>
  <si>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</si>
  <si>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</si>
  <si>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</si>
  <si>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</si>
  <si>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</si>
  <si>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</si>
  <si>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</si>
  <si>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</si>
  <si>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</si>
  <si>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</si>
  <si>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</si>
  <si>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</si>
  <si>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</si>
  <si>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</si>
  <si>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</si>
  <si>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</si>
  <si>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</si>
  <si>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</si>
  <si>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</si>
  <si>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</si>
  <si>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</si>
  <si>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</si>
  <si>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</si>
  <si>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</si>
  <si>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</si>
  <si>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</si>
  <si>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</si>
  <si>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</si>
  <si>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</si>
  <si>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</si>
  <si>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</si>
  <si>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</si>
  <si>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</si>
  <si>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</si>
  <si>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</si>
  <si>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</si>
  <si>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</si>
  <si>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</si>
  <si>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</si>
  <si>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</si>
  <si>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</si>
  <si>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</si>
  <si>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</si>
  <si>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</si>
  <si>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</si>
  <si>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</si>
  <si>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</si>
  <si>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</si>
  <si>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</si>
  <si>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</si>
  <si>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</si>
  <si>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</si>
  <si>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</si>
  <si>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</si>
  <si>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</si>
  <si>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</si>
  <si>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</si>
  <si>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</si>
  <si>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</si>
  <si>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</si>
  <si>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</si>
  <si>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</si>
  <si>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</si>
  <si>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</si>
  <si>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</si>
  <si>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</si>
  <si>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</si>
  <si>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</si>
  <si>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</si>
  <si>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</si>
  <si>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</si>
  <si>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</si>
  <si>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</si>
  <si>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</si>
  <si>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</si>
  <si>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</si>
  <si>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</si>
  <si>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</si>
  <si>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</si>
  <si>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</si>
  <si>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</si>
  <si>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</si>
  <si>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</si>
  <si>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</si>
  <si>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</si>
  <si>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</si>
  <si>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</si>
  <si>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</si>
  <si>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</si>
  <si>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</si>
  <si>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</si>
  <si>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</si>
  <si>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</si>
  <si>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</si>
  <si>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</si>
  <si>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</si>
  <si>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</si>
  <si>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</si>
  <si>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</si>
  <si>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</si>
  <si>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</si>
  <si>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</si>
  <si>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</si>
  <si>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</si>
  <si>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</si>
  <si>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</si>
  <si>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</si>
  <si>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</si>
  <si>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</si>
  <si>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</si>
  <si>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</si>
  <si>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</si>
  <si>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</si>
  <si>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</si>
  <si>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</si>
  <si>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</si>
  <si>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</si>
  <si>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</si>
  <si>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</si>
  <si>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</si>
  <si>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</si>
  <si>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</si>
  <si>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</si>
  <si>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</si>
  <si>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</si>
  <si>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</si>
  <si>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</si>
  <si>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</si>
  <si>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</si>
  <si>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</si>
  <si>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</si>
  <si>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</si>
  <si>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</si>
  <si>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</si>
  <si>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</si>
  <si>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</si>
  <si>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</si>
  <si>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</si>
  <si>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</si>
  <si>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</si>
  <si>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</si>
  <si>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</si>
  <si>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</si>
  <si>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</si>
  <si>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</si>
  <si>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</si>
  <si>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</si>
  <si>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</si>
  <si>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</si>
  <si>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</si>
  <si>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</si>
  <si>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</si>
  <si>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</si>
  <si>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</si>
  <si>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</si>
  <si>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</si>
  <si>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</si>
  <si>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</si>
  <si>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</si>
  <si>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</si>
  <si>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</si>
  <si>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</si>
  <si>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</si>
  <si>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</si>
  <si>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</si>
  <si>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</si>
  <si>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</si>
  <si>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</si>
  <si>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</si>
  <si>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</si>
  <si>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</si>
  <si>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</si>
  <si>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</si>
  <si>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</si>
  <si>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</si>
  <si>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</si>
  <si>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</si>
  <si>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</si>
  <si>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</si>
  <si>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</si>
  <si>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</si>
  <si>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</si>
  <si>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</si>
  <si>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</si>
  <si>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</si>
  <si>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</si>
  <si>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</si>
  <si>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</si>
  <si>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</si>
  <si>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</si>
  <si>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</si>
  <si>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</si>
  <si>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</si>
  <si>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</si>
  <si>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</si>
  <si>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</si>
  <si>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</si>
  <si>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</si>
  <si>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</si>
  <si>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</si>
  <si>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</si>
  <si>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</si>
  <si>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</si>
  <si>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</si>
  <si>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</si>
  <si>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</si>
  <si>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</si>
  <si>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</si>
  <si>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</si>
  <si>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</si>
  <si>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</si>
  <si>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</si>
  <si>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</si>
  <si>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</si>
  <si>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</si>
  <si>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</si>
  <si>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</si>
  <si>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</si>
  <si>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</si>
  <si>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</si>
  <si>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</si>
  <si>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</si>
  <si>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</si>
  <si>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</si>
  <si>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</si>
  <si>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</si>
  <si>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</si>
  <si>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</si>
  <si>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</si>
  <si>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</si>
  <si>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</si>
  <si>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</si>
  <si>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</si>
  <si>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</si>
  <si>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</si>
  <si>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</si>
  <si>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</si>
  <si>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</si>
  <si>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</si>
  <si>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</si>
  <si>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</si>
  <si>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</si>
  <si>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</si>
  <si>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</si>
  <si>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</si>
  <si>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</si>
  <si>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</si>
  <si>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</si>
  <si>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</si>
  <si>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</si>
  <si>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</si>
  <si>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</si>
  <si>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</si>
  <si>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</si>
  <si>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</si>
  <si>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</si>
  <si>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</si>
  <si>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</si>
  <si>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</si>
  <si>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</si>
  <si>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</si>
  <si>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</si>
  <si>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</si>
  <si>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</si>
  <si>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</si>
  <si>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</si>
  <si>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</si>
  <si>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</si>
  <si>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</si>
  <si>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</si>
  <si>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</si>
  <si>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</si>
  <si>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</si>
  <si>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</si>
  <si>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</si>
  <si>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</si>
  <si>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</si>
  <si>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</si>
  <si>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</si>
  <si>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</si>
  <si>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</si>
  <si>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</si>
  <si>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</si>
  <si>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</si>
  <si>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</si>
  <si>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</si>
  <si>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</si>
  <si>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</si>
  <si>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</si>
  <si>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</si>
  <si>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</si>
  <si>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</si>
  <si>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</si>
  <si>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</si>
  <si>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</si>
  <si>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</si>
  <si>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</si>
  <si>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</si>
  <si>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</si>
  <si>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</si>
  <si>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</si>
  <si>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</si>
  <si>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</si>
  <si>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</si>
  <si>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</si>
  <si>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</si>
  <si>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</si>
  <si>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</si>
  <si>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</si>
  <si>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</si>
  <si>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</si>
  <si>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</si>
  <si>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</si>
  <si>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</si>
  <si>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</si>
  <si>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</si>
  <si>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</si>
  <si>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</si>
  <si>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</si>
  <si>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</si>
  <si>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</si>
  <si>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</si>
  <si>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</si>
  <si>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</si>
  <si>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</si>
  <si>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</si>
  <si>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</si>
  <si>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</si>
  <si>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</si>
  <si>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</si>
  <si>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</si>
  <si>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</si>
  <si>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</si>
  <si>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</si>
  <si>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</si>
  <si>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</si>
  <si>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</si>
  <si>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</si>
  <si>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</si>
  <si>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</si>
  <si>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</si>
  <si>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</si>
  <si>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</si>
  <si>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</si>
  <si>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</si>
  <si>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</si>
  <si>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</si>
  <si>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</si>
  <si>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</si>
  <si>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</si>
  <si>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</si>
  <si>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</si>
  <si>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</si>
  <si>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</si>
  <si>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</si>
  <si>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</si>
  <si>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</si>
  <si>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</si>
  <si>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</si>
  <si>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</si>
  <si>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</si>
  <si>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</si>
  <si>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</si>
  <si>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</si>
  <si>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</si>
  <si>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</si>
  <si>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</si>
  <si>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</si>
  <si>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</si>
  <si>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</si>
  <si>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</si>
  <si>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</si>
  <si>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</si>
  <si>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</si>
  <si>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</si>
  <si>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</si>
  <si>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</si>
  <si>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</si>
  <si>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</si>
  <si>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</si>
  <si>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</si>
  <si>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</si>
  <si>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</si>
  <si>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</si>
  <si>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</si>
  <si>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</si>
  <si>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</si>
  <si>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</si>
  <si>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</si>
  <si>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</si>
  <si>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</si>
  <si>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</si>
  <si>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</si>
  <si>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</si>
  <si>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</si>
  <si>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</si>
  <si>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</si>
  <si>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</si>
  <si>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</si>
  <si>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</si>
  <si>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</si>
  <si>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</si>
  <si>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</si>
  <si>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</si>
  <si>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</si>
  <si>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</si>
  <si>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</si>
  <si>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</si>
  <si>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</si>
  <si>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</si>
  <si>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</si>
  <si>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</si>
  <si>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</si>
  <si>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</si>
  <si>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</si>
  <si>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</si>
  <si>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</si>
  <si>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</si>
  <si>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</si>
  <si>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</si>
  <si>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</si>
  <si>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</si>
  <si>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</si>
  <si>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</si>
  <si>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</si>
  <si>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</si>
  <si>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</si>
  <si>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</si>
  <si>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</si>
  <si>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</si>
  <si>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</si>
  <si>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</si>
  <si>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</si>
  <si>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</si>
  <si>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</si>
  <si>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</si>
  <si>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</si>
  <si>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</si>
  <si>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</si>
  <si>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</si>
  <si>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</si>
  <si>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</si>
  <si>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</si>
  <si>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</si>
  <si>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</si>
  <si>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</si>
  <si>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</si>
  <si>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</si>
  <si>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</si>
  <si>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</si>
  <si>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</si>
  <si>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</si>
  <si>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</si>
  <si>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</si>
  <si>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</si>
  <si>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</si>
  <si>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</si>
  <si>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</si>
  <si>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</si>
  <si>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</si>
  <si>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</si>
  <si>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</si>
  <si>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</si>
  <si>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</si>
  <si>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</si>
  <si>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</si>
  <si>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</si>
  <si>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</si>
  <si>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</si>
  <si>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</si>
  <si>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</si>
  <si>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</si>
  <si>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</si>
  <si>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</si>
  <si>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</si>
  <si>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</si>
  <si>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</si>
  <si>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</si>
  <si>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</si>
  <si>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</si>
  <si>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</si>
  <si>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</si>
  <si>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</si>
  <si>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</si>
  <si>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</si>
  <si>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</si>
  <si>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</si>
  <si>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</si>
  <si>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</si>
  <si>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</si>
  <si>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</si>
  <si>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</si>
  <si>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</si>
  <si>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</si>
  <si>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</si>
  <si>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</si>
  <si>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</si>
  <si>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</si>
  <si>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</si>
  <si>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</si>
  <si>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</si>
  <si>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</si>
  <si>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</si>
  <si>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</si>
  <si>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</si>
  <si>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</si>
  <si>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</si>
  <si>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</si>
  <si>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</si>
  <si>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</si>
  <si>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</si>
  <si>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SI</t>
  </si>
  <si>
    <t xml:space="preserve">PRESTAR LOS SERVICIOS DE EDUCACION INICIAL EN EL MARCO DE LA ATENCION INTEGRAL EN LOS HOGARES INFANTILES - HI -, DE CONFORMIDAD CON EL MANUAL OPERATIVO DE LA MODALIDAD  INSTITUCIONAL, EL LINEAMIENTO TECNICO PARA LA ATENCION A LA PRIMERA INFANCIA Y LAS DIRECTRICES ESTABLECIDAS POR ICBF, EN ARMONIA CON LA POLITICA DE ESTADO PARA EL DESARROLLO INTEGRAL DE LA PRIMERA INFANCIA DE CERO A SIEMPRE. </t>
  </si>
  <si>
    <t xml:space="preserve">ASOCIACION DE PADRES DE FAMILIA  DEL HOGAR INFANTIL JOSE MARIA AVELLANEDA DE GUATEQUE </t>
  </si>
  <si>
    <t>15/26/2015/25</t>
  </si>
  <si>
    <t xml:space="preserve">ATENDER A LA PRIMERA INFANCIA EN EL MARCO DE LA ESTRATEGIA DE CERO A SIEMPRE CONFORMIDAD  CON LAS DIRECTRICES , LINEAMIENTOS Y PARAMETROS ESTABLECIDOS POR EL ICBF, ASI COMO REGULAR  LA RELACIONES ENTRE LAS PARTES DERIVADAS DE LA ENTREGA DE APORTES DEL ICBF A LA ENTIDAD ADMINISTRADORA DE SERVICIO PARA QUE ASUMA CON SU PERSONAL Y BAJO SE EXCLUSIVIDAD RESPONSABILIAD DICHA ATENCION </t>
  </si>
  <si>
    <t>15/26/2016/078</t>
  </si>
  <si>
    <t>15/26/2016/434</t>
  </si>
  <si>
    <t xml:space="preserve">PRESTAR EL SERVICIO DE ATENCION  INTEGRAL A LOS NIÑOS Y NIÑAS   MENORES DE 5 AÑOS O HASTA SU INGRESO AL GRADO TRANSICION, CON EL FIN DE PROVEER EL DESARROLLO INTEGRAL DE LA PRIMERA INFANCIA, DE CONFORMIDAD CON EL MANUAL OPERATIVO DE LA MODALIDAD INSTITUCIONAL Y A LAS DIRECTRICES ESTABLECIDAS POR EL ICBF, EN EL MARCO DE LA POLITICA DE ESTADO PARA EL DESARROLLO INTEGRAL DE LA PRIMERA INFANCIA " DE CERO A SIEMPRE", EN EL SERVICIO DE HOGARES INFANTILES </t>
  </si>
  <si>
    <t>15/26/2016/573</t>
  </si>
  <si>
    <t xml:space="preserve">ATENDER A LA PRIMERA INFANCIA EN EL MARCO DE LA ESTRATEGIA DE CERO A SIEMPRE"  ESPECIALMENTE A LOS NIÑOS Y NIÑAS  MENORES DE 5 AÑOS EN FAMILIA DE SITUACION DE VUNERAVIDAD DE CONFORMIDAD CON LAS DIRECTRICES, LINEAMIENTOS Y PARAMETROS ESTABLECIDOS POR EL ICBF, EN LAS SIGUENTES FORMAS DE ATENCION, HOGARES COMUNITARIOS DE BIENESTAR TRADICIONAL, FAMILIARES MULTIPLES, AGRUPADOS, EMPRESARIALES, JARDINES SOCIALES, fami Y HOGARES COMUNITARIOS INTEGRALE. </t>
  </si>
  <si>
    <t>285</t>
  </si>
  <si>
    <t>283</t>
  </si>
  <si>
    <t xml:space="preserve">PRESTAR EL SERVICIO DE ATENCION  INTEGRAL A LOS NIÑOS Y NIÑAS   MENORES DE 5 AÑOS O HASTA SU INGRESO AL GRADO TRANSICION, CON EL FIN DE PROVEER EL DESARROLLO INTEGRAL DE LA PRIMERA INFANCIA, DE CONFORMIDAD CON LOS LINEAMIENTOS,  MANUAL OPERATIVO  DIRECTRICES, PARAMETROS Y ESTABLECIDAS POR EL ICBF, EN EL MARCO DE LA  ESTRATEGIA DE ATENCION INTEGRAL  DE CERO A SIEMPRE",ASI COMO REGULAR LAS RELACIONES ENTRE PARTES DERIVADAS DE  LA ENTTREGA DE APORTES DEL ICBF, A LA ENTIDAD ADMINISTRADORA  DE SRVICIO PARA QUE ESTA ASUMA CON SU PERSONAL Y BAJO SU EXCLUSIVIDAD RESPONSABILIDAD DICHA ATENCION   </t>
  </si>
  <si>
    <t>PRESTAR EL SERVICIO DE ATENCION  INTEGRAL A LOS NIÑOS Y NIÑAS   MENORES DE 5 AÑOS O HASTA SU INGRESO AL GRADO TRANSICION, CON EL FIN DE PROVEER EL DESARROLLO INTEGRAL DE LA PRIMERA INFANCIA, DE CONFORMIDAD CON EL MANUAL OPERATIVO DE LA MODALIDAD INSTITUCIONAL Y A LAS DIRECTRICES ESTABLECIDAS POR EL ICBF, EN EL MARCO DE LA POLITICA DE ESTADO PARA EL DESARROLLO INTEGRAL DE LA PRIMERA INFANCIA " DE CERO A SIEMPRE", EN EL SERVICIO DE HOGARES INFANTILES.</t>
  </si>
  <si>
    <t xml:space="preserve">ASOCIACION DE PADRES DE FAMILIA Y OTRAS MODALIDADES DE ATENCION A LA PRIMERA INFANCIA DEL HOGAR INFANTIL JOSE MARIA AVELLANEDA DE GUATEQUE </t>
  </si>
  <si>
    <t>112</t>
  </si>
  <si>
    <t xml:space="preserve">"PRESTAR EL SERVICIO DE HOGARES INFANTILES - HI -, DE CONFORMIDAD CON EL MANUAL OPERATIVO DE LA MODALIDAD  INSTITUCIONAL Y LAS DIRECTRICES ESTABLECIDAS POR EL ICBF, EN ARMONIA CON LA POLITICA DE ESTADO PARA EL DESARROLLO  INTEGRAL DE LA PRIMERA INFANCIA DE CERO A SIEMPRE"  </t>
  </si>
  <si>
    <t>115</t>
  </si>
  <si>
    <t xml:space="preserve">PRESTAR EL SERVICIO DE HOGARES INFANTILES - HI -, DE CONFORMIDAD CON EL MANUAL OPERATIVO DE LA MODALIDAD  INSTITUCIONAL Y LAS DIRECTRICES ESTABLECIDAS POR EL ICBF, EN ARMONIA CON LA POLITICA DE ESTADO PARA EL DESARROLLO  INTEGRAL DE LA PRIMERA INFANCIA DE CERO A SIEMPRE  </t>
  </si>
  <si>
    <t>237</t>
  </si>
  <si>
    <t>423</t>
  </si>
  <si>
    <t>CARRERA 7 N° 4-16</t>
  </si>
  <si>
    <t>myamilemoreno@gmail.com</t>
  </si>
  <si>
    <t>transversal 5 N° 6a - 07</t>
  </si>
  <si>
    <t>MARLEN YAMILE MORENO REYES</t>
  </si>
  <si>
    <t>3143957180</t>
  </si>
  <si>
    <t>PRESTAR EL SERVICIO DE HOGARES INFANTILES - HI -, DE CONFORMIDAD CON EL MANUAL OPERATIVO DE LA MODALIDAD  INSTITUCIONAL Y LAS DIRECTRICES ESTABLECIDAS POR EL ICBF, EN ARMONIA CON LA POLITICA DE ESTADO PARA EL DESARROLLO  INTEGRAL DE LA PRIMERA INFANCIA DE CERO A SIEMPRE</t>
  </si>
  <si>
    <t>PRESTAR EL SERVICIO PARA LA ATENCION A LA PRIMERA INFANCIA EN LOS HOGARES COMUNITARIOS DE BIENESTAR FAMILIAR HCBY HOGARES COMUNITARIOS DE BIENESTAR AGRUPADOS, DE CONFORMIDAD CON EL MANUAL OPERATIVO DE LA MODALIDAD COMUNITARIA Y EL SERVICIO HCB FAMILIA MUJER R INFANCIA- FAMI, DE CONFORMIDAD CON EL MANUAL OPERATIVO DE LA MODALIDAD FAMILIAR. EL LINEAMIENTO TECNICO PARA LA ATENCION A LA PRIMERA INFANCIA Y LAS DIRECTRICES ESTABLECIDADS POR EL ICBF, EN ARMONIA CON LA POLITICA DE ESTADO PARA EL DESARROLLO INTEGRAL DE LA PRIEMRA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</si>
</sst>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85" zoomScaleNormal="85"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891801181</v>
      </c>
      <c r="C20" s="5"/>
      <c r="D20" s="73"/>
      <c r="E20" s="5"/>
      <c r="F20" s="5"/>
      <c r="G20" s="5"/>
      <c r="H20" s="185"/>
      <c r="I20" s="148" t="s">
        <v>255</v>
      </c>
      <c r="J20" s="149" t="s">
        <v>294</v>
      </c>
      <c r="K20" s="150">
        <v>710303550</v>
      </c>
      <c r="L20" s="151">
        <v>43876</v>
      </c>
      <c r="M20" s="151">
        <v>44196</v>
      </c>
      <c r="N20" s="134">
        <f>+(M20-L20)/30</f>
        <v>10.666666666666666</v>
      </c>
      <c r="O20" s="137"/>
      <c r="U20" s="133"/>
      <c r="V20" s="105">
        <f ca="1">NOW()</f>
        <v>44194.816887384259</v>
      </c>
      <c r="W20" s="105">
        <f ca="1">NOW()</f>
        <v>44194.816887384259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Y OTRAS MODALIDADES DE ATENCION A LA PRIMERA INFANCIA DEL HOGAR INFANTIL JOSE M AVELLANEDA DE 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32</v>
      </c>
      <c r="D48" s="110" t="s">
        <v>2679</v>
      </c>
      <c r="E48" s="144">
        <v>42034</v>
      </c>
      <c r="F48" s="144">
        <v>42369</v>
      </c>
      <c r="G48" s="159">
        <f>IF(AND(E48&lt;&gt;"",F48&lt;&gt;""),((F48-E48)/30),"")</f>
        <v>11.166666666666666</v>
      </c>
      <c r="H48" s="114" t="s">
        <v>2680</v>
      </c>
      <c r="I48" s="113" t="s">
        <v>255</v>
      </c>
      <c r="J48" s="113" t="s">
        <v>294</v>
      </c>
      <c r="K48" s="116">
        <v>333907860</v>
      </c>
      <c r="L48" s="115"/>
      <c r="M48" s="117"/>
      <c r="N48" s="115" t="s">
        <v>27</v>
      </c>
      <c r="O48" s="115" t="s">
        <v>26</v>
      </c>
      <c r="P48" s="78"/>
    </row>
    <row r="49" spans="1:16" s="6" customFormat="1" ht="24.75" customHeight="1" x14ac:dyDescent="0.25">
      <c r="A49" s="142">
        <v>2</v>
      </c>
      <c r="B49" s="121" t="s">
        <v>2678</v>
      </c>
      <c r="C49" s="112" t="s">
        <v>32</v>
      </c>
      <c r="D49" s="110" t="s">
        <v>2681</v>
      </c>
      <c r="E49" s="144">
        <v>42398</v>
      </c>
      <c r="F49" s="144">
        <v>42674</v>
      </c>
      <c r="G49" s="159">
        <f t="shared" ref="G49:G50" si="2">IF(AND(E49&lt;&gt;"",F49&lt;&gt;""),((F49-E49)/30),"")</f>
        <v>9.1999999999999993</v>
      </c>
      <c r="H49" s="121" t="s">
        <v>2688</v>
      </c>
      <c r="I49" s="113" t="s">
        <v>255</v>
      </c>
      <c r="J49" s="113" t="s">
        <v>294</v>
      </c>
      <c r="K49" s="116">
        <v>287743860</v>
      </c>
      <c r="L49" s="115"/>
      <c r="M49" s="117"/>
      <c r="N49" s="115" t="s">
        <v>27</v>
      </c>
      <c r="O49" s="115" t="s">
        <v>26</v>
      </c>
      <c r="P49" s="78"/>
    </row>
    <row r="50" spans="1:16" s="6" customFormat="1" ht="24.75" customHeight="1" x14ac:dyDescent="0.25">
      <c r="A50" s="142">
        <v>3</v>
      </c>
      <c r="B50" s="121" t="s">
        <v>2678</v>
      </c>
      <c r="C50" s="112" t="s">
        <v>32</v>
      </c>
      <c r="D50" s="110" t="s">
        <v>2682</v>
      </c>
      <c r="E50" s="144">
        <v>42674</v>
      </c>
      <c r="F50" s="144">
        <v>43039</v>
      </c>
      <c r="G50" s="159">
        <f t="shared" si="2"/>
        <v>12.166666666666666</v>
      </c>
      <c r="H50" s="119" t="s">
        <v>2689</v>
      </c>
      <c r="I50" s="113" t="s">
        <v>255</v>
      </c>
      <c r="J50" s="113" t="s">
        <v>294</v>
      </c>
      <c r="K50" s="116">
        <v>387455846</v>
      </c>
      <c r="L50" s="115"/>
      <c r="M50" s="117"/>
      <c r="N50" s="115" t="s">
        <v>27</v>
      </c>
      <c r="O50" s="115" t="s">
        <v>26</v>
      </c>
      <c r="P50" s="78"/>
    </row>
    <row r="51" spans="1:16" s="6" customFormat="1" ht="24.75" customHeight="1" outlineLevel="1" x14ac:dyDescent="0.25">
      <c r="A51" s="142">
        <v>4</v>
      </c>
      <c r="B51" s="121" t="s">
        <v>2678</v>
      </c>
      <c r="C51" s="112" t="s">
        <v>32</v>
      </c>
      <c r="D51" s="110" t="s">
        <v>2684</v>
      </c>
      <c r="E51" s="144">
        <v>42684</v>
      </c>
      <c r="F51" s="144">
        <v>43312</v>
      </c>
      <c r="G51" s="159">
        <f t="shared" ref="G51:G107" si="3">IF(AND(E51&lt;&gt;"",F51&lt;&gt;""),((F51-E51)/30),"")</f>
        <v>20.933333333333334</v>
      </c>
      <c r="H51" s="121" t="s">
        <v>2685</v>
      </c>
      <c r="I51" s="113" t="s">
        <v>255</v>
      </c>
      <c r="J51" s="113" t="s">
        <v>294</v>
      </c>
      <c r="K51" s="116">
        <v>1621787692</v>
      </c>
      <c r="L51" s="115"/>
      <c r="M51" s="117"/>
      <c r="N51" s="115" t="s">
        <v>27</v>
      </c>
      <c r="O51" s="115" t="s">
        <v>26</v>
      </c>
      <c r="P51" s="78"/>
    </row>
    <row r="52" spans="1:16" s="7" customFormat="1" ht="24.75" customHeight="1" outlineLevel="1" x14ac:dyDescent="0.25">
      <c r="A52" s="143">
        <v>5</v>
      </c>
      <c r="B52" s="121" t="s">
        <v>2678</v>
      </c>
      <c r="C52" s="112" t="s">
        <v>32</v>
      </c>
      <c r="D52" s="110" t="s">
        <v>2686</v>
      </c>
      <c r="E52" s="144">
        <v>43040</v>
      </c>
      <c r="F52" s="144">
        <v>43404</v>
      </c>
      <c r="G52" s="159">
        <f t="shared" si="3"/>
        <v>12.133333333333333</v>
      </c>
      <c r="H52" s="119" t="s">
        <v>2683</v>
      </c>
      <c r="I52" s="113" t="s">
        <v>255</v>
      </c>
      <c r="J52" s="113" t="s">
        <v>294</v>
      </c>
      <c r="K52" s="116">
        <v>399277850</v>
      </c>
      <c r="L52" s="115"/>
      <c r="M52" s="117"/>
      <c r="N52" s="115" t="s">
        <v>27</v>
      </c>
      <c r="O52" s="115" t="s">
        <v>26</v>
      </c>
      <c r="P52" s="79"/>
    </row>
    <row r="53" spans="1:16" s="7" customFormat="1" ht="24.75" customHeight="1" outlineLevel="1" x14ac:dyDescent="0.25">
      <c r="A53" s="143">
        <v>6</v>
      </c>
      <c r="B53" s="121" t="s">
        <v>2678</v>
      </c>
      <c r="C53" s="112" t="s">
        <v>31</v>
      </c>
      <c r="D53" s="110" t="s">
        <v>2687</v>
      </c>
      <c r="E53" s="144">
        <v>43402</v>
      </c>
      <c r="F53" s="144">
        <v>43465</v>
      </c>
      <c r="G53" s="159">
        <f t="shared" si="3"/>
        <v>2.1</v>
      </c>
      <c r="H53" s="119" t="s">
        <v>2683</v>
      </c>
      <c r="I53" s="113" t="s">
        <v>255</v>
      </c>
      <c r="J53" s="113" t="s">
        <v>294</v>
      </c>
      <c r="K53" s="116">
        <v>40797600</v>
      </c>
      <c r="L53" s="115"/>
      <c r="M53" s="117"/>
      <c r="N53" s="115" t="s">
        <v>27</v>
      </c>
      <c r="O53" s="115" t="s">
        <v>26</v>
      </c>
      <c r="P53" s="79"/>
    </row>
    <row r="54" spans="1:16" s="7" customFormat="1" ht="24.75" customHeight="1" outlineLevel="1" x14ac:dyDescent="0.25">
      <c r="A54" s="143">
        <v>7</v>
      </c>
      <c r="B54" s="111" t="s">
        <v>2690</v>
      </c>
      <c r="C54" s="112" t="s">
        <v>32</v>
      </c>
      <c r="D54" s="110" t="s">
        <v>2691</v>
      </c>
      <c r="E54" s="144">
        <v>43486</v>
      </c>
      <c r="F54" s="144">
        <v>43830</v>
      </c>
      <c r="G54" s="159">
        <f t="shared" si="3"/>
        <v>11.466666666666667</v>
      </c>
      <c r="H54" s="114" t="s">
        <v>2692</v>
      </c>
      <c r="I54" s="113" t="s">
        <v>255</v>
      </c>
      <c r="J54" s="113" t="s">
        <v>294</v>
      </c>
      <c r="K54" s="118">
        <v>375882176</v>
      </c>
      <c r="L54" s="115"/>
      <c r="M54" s="117"/>
      <c r="N54" s="115" t="s">
        <v>27</v>
      </c>
      <c r="O54" s="115" t="s">
        <v>26</v>
      </c>
      <c r="P54" s="79"/>
    </row>
    <row r="55" spans="1:16" s="7" customFormat="1" ht="24.75" customHeight="1" outlineLevel="1" x14ac:dyDescent="0.25">
      <c r="A55" s="143">
        <v>8</v>
      </c>
      <c r="B55" s="121" t="s">
        <v>2690</v>
      </c>
      <c r="C55" s="112" t="s">
        <v>32</v>
      </c>
      <c r="D55" s="110" t="s">
        <v>2695</v>
      </c>
      <c r="E55" s="144">
        <v>43922</v>
      </c>
      <c r="F55" s="144">
        <v>44165</v>
      </c>
      <c r="G55" s="159">
        <f t="shared" si="3"/>
        <v>8.1</v>
      </c>
      <c r="H55" s="121" t="s">
        <v>2694</v>
      </c>
      <c r="I55" s="113" t="s">
        <v>255</v>
      </c>
      <c r="J55" s="113" t="s">
        <v>294</v>
      </c>
      <c r="K55" s="118">
        <v>718247448</v>
      </c>
      <c r="L55" s="115"/>
      <c r="M55" s="117"/>
      <c r="N55" s="115" t="s">
        <v>2634</v>
      </c>
      <c r="O55" s="115" t="s">
        <v>26</v>
      </c>
      <c r="P55" s="79"/>
    </row>
    <row r="56" spans="1:16" s="7" customFormat="1" ht="24.75" customHeight="1" outlineLevel="1" x14ac:dyDescent="0.25">
      <c r="A56" s="143">
        <v>9</v>
      </c>
      <c r="B56" s="121"/>
      <c r="C56" s="112" t="s">
        <v>32</v>
      </c>
      <c r="D56" s="120"/>
      <c r="E56" s="144"/>
      <c r="F56" s="144"/>
      <c r="G56" s="159" t="str">
        <f t="shared" si="3"/>
        <v/>
      </c>
      <c r="H56" s="121"/>
      <c r="I56" s="113" t="s">
        <v>255</v>
      </c>
      <c r="J56" s="120" t="s">
        <v>294</v>
      </c>
      <c r="K56" s="118"/>
      <c r="L56" s="115"/>
      <c r="M56" s="117"/>
      <c r="N56" s="115" t="s">
        <v>1151</v>
      </c>
      <c r="O56" s="115" t="s">
        <v>26</v>
      </c>
      <c r="P56" s="79"/>
    </row>
    <row r="57" spans="1:16" s="7" customFormat="1" ht="24.75" customHeight="1" outlineLevel="1" x14ac:dyDescent="0.25">
      <c r="A57" s="143">
        <v>10</v>
      </c>
      <c r="B57" s="121"/>
      <c r="C57" s="65" t="s">
        <v>32</v>
      </c>
      <c r="D57" s="63"/>
      <c r="E57" s="144"/>
      <c r="F57" s="144"/>
      <c r="G57" s="159" t="str">
        <f t="shared" si="3"/>
        <v/>
      </c>
      <c r="H57" s="121"/>
      <c r="I57" s="63" t="s">
        <v>255</v>
      </c>
      <c r="J57" s="63" t="s">
        <v>294</v>
      </c>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t="s">
        <v>255</v>
      </c>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2693</v>
      </c>
      <c r="E114" s="144">
        <v>43876</v>
      </c>
      <c r="F114" s="144">
        <v>44196</v>
      </c>
      <c r="G114" s="159">
        <f>IF(AND(E114&lt;&gt;"",F114&lt;&gt;""),((F114-E114)/30),"")</f>
        <v>10.666666666666666</v>
      </c>
      <c r="H114" s="121" t="s">
        <v>2702</v>
      </c>
      <c r="I114" s="120" t="s">
        <v>255</v>
      </c>
      <c r="J114" s="120" t="s">
        <v>294</v>
      </c>
      <c r="K114" s="118">
        <v>710303550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2696</v>
      </c>
      <c r="E115" s="144">
        <v>44172</v>
      </c>
      <c r="F115" s="144">
        <v>44773</v>
      </c>
      <c r="G115" s="159">
        <f t="shared" ref="G115:G116" si="4">IF(AND(E115&lt;&gt;"",F115&lt;&gt;""),((F115-E115)/30),"")</f>
        <v>20.033333333333335</v>
      </c>
      <c r="H115" s="121" t="s">
        <v>2703</v>
      </c>
      <c r="I115" s="63" t="s">
        <v>255</v>
      </c>
      <c r="J115" s="63" t="s">
        <v>294</v>
      </c>
      <c r="K115" s="122">
        <v>1894251175</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1E-4</v>
      </c>
      <c r="G179" s="164">
        <f>IF(F179&gt;0,SUM(E179+F179),"")</f>
        <v>2.01E-2</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2.01E-2</v>
      </c>
      <c r="D185" s="91" t="s">
        <v>2628</v>
      </c>
      <c r="E185" s="94">
        <f>+(C185*SUM(K20:K35))</f>
        <v>14277101.355</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29297</v>
      </c>
      <c r="D193" s="5"/>
      <c r="E193" s="125">
        <v>25</v>
      </c>
      <c r="F193" s="5"/>
      <c r="G193" s="5"/>
      <c r="H193" s="146"/>
      <c r="J193" s="5"/>
      <c r="K193" s="126">
        <v>29004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2699</v>
      </c>
      <c r="J211" s="27" t="s">
        <v>2622</v>
      </c>
      <c r="K211" s="147" t="s">
        <v>2697</v>
      </c>
      <c r="L211" s="21"/>
      <c r="M211" s="21"/>
      <c r="N211" s="21"/>
      <c r="O211" s="8"/>
    </row>
    <row r="212" spans="1:15" x14ac:dyDescent="0.25">
      <c r="A212" s="9"/>
      <c r="B212" s="27" t="s">
        <v>2619</v>
      </c>
      <c r="C212" s="146" t="s">
        <v>2700</v>
      </c>
      <c r="D212" s="21"/>
      <c r="G212" s="27" t="s">
        <v>2621</v>
      </c>
      <c r="H212" s="147" t="s">
        <v>2701</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2020-12-30T00:38:58Z</cp:lastPrinted>
  <dcterms:created xsi:type="dcterms:W3CDTF">2020-10-14T21:57:42Z</dcterms:created>
  <dcterms:modified xsi:type="dcterms:W3CDTF">2020-12-30T00:43:26Z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