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ITH\Downloads\"/>
    </mc:Choice>
  </mc:AlternateContent>
  <xr:revisionPtr revIDLastSave="0" documentId="13_ncr:1_{F47E6BB0-EF7D-496D-9FED-71E0B9BD58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<sst xmlns="http://schemas.openxmlformats.org/spreadsheetml/2006/main" count="3413" uniqueCount="2764">
  <si>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</si>
  <si>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</si>
  <si>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</si>
  <si>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</si>
  <si>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</si>
  <si>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</si>
  <si>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</si>
  <si>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</si>
  <si>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</si>
  <si>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</si>
  <si>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</si>
  <si>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</si>
  <si>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</si>
  <si>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</si>
  <si>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</si>
  <si>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</si>
  <si>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</si>
  <si>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</si>
  <si>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</si>
  <si>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</si>
  <si>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</si>
  <si>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</si>
  <si>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</si>
  <si>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</si>
  <si>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</si>
  <si>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</si>
  <si>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</si>
  <si>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</si>
  <si>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</si>
  <si>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</si>
  <si>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</si>
  <si>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</si>
  <si>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</si>
  <si>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</si>
  <si>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</si>
  <si>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</si>
  <si>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</si>
  <si>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</si>
  <si>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</si>
  <si>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</si>
  <si>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</si>
  <si>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</si>
  <si>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</si>
  <si>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</si>
  <si>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</si>
  <si>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</si>
  <si>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</si>
  <si>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</si>
  <si>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</si>
  <si>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</si>
  <si>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</si>
  <si>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</si>
  <si>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</si>
  <si>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</si>
  <si>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</si>
  <si>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</si>
  <si>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</si>
  <si>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</si>
  <si>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</si>
  <si>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</si>
  <si>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</si>
  <si>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</si>
  <si>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</si>
  <si>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</si>
  <si>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</si>
  <si>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</si>
  <si>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</si>
  <si>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</si>
  <si>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</si>
  <si>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</si>
  <si>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</si>
  <si>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</si>
  <si>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</si>
  <si>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</si>
  <si>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</si>
  <si>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</si>
  <si>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</si>
  <si>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</si>
  <si>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</si>
  <si>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</si>
  <si>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</si>
  <si>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</si>
  <si>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</si>
  <si>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</si>
  <si>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</si>
  <si>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</si>
  <si>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</si>
  <si>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</si>
  <si>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</si>
  <si>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</si>
  <si>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</si>
  <si>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</si>
  <si>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</si>
  <si>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</si>
  <si>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</si>
  <si>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</si>
  <si>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</si>
  <si>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</si>
  <si>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</si>
  <si>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</si>
  <si>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</si>
  <si>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</si>
  <si>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</si>
  <si>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</si>
  <si>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</si>
  <si>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</si>
  <si>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</si>
  <si>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</si>
  <si>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</si>
  <si>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</si>
  <si>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</si>
  <si>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</si>
  <si>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</si>
  <si>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</si>
  <si>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</si>
  <si>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</si>
  <si>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</si>
  <si>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</si>
  <si>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</si>
  <si>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</si>
  <si>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</si>
  <si>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</si>
  <si>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</si>
  <si>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</si>
  <si>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</si>
  <si>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</si>
  <si>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</si>
  <si>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</si>
  <si>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</si>
  <si>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</si>
  <si>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</si>
  <si>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</si>
  <si>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</si>
  <si>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</si>
  <si>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</si>
  <si>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</si>
  <si>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</si>
  <si>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</si>
  <si>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</si>
  <si>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</si>
  <si>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</si>
  <si>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</si>
  <si>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</si>
  <si>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</si>
  <si>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</si>
  <si>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</si>
  <si>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</si>
  <si>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</si>
  <si>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</si>
  <si>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</si>
  <si>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</si>
  <si>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</si>
  <si>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</si>
  <si>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</si>
  <si>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</si>
  <si>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</si>
  <si>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</si>
  <si>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</si>
  <si>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</si>
  <si>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</si>
  <si>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</si>
  <si>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</si>
  <si>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</si>
  <si>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</si>
  <si>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</si>
  <si>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</si>
  <si>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</si>
  <si>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</si>
  <si>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</si>
  <si>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</si>
  <si>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</si>
  <si>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</si>
  <si>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</si>
  <si>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</si>
  <si>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</si>
  <si>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</si>
  <si>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</si>
  <si>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</si>
  <si>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</si>
  <si>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</si>
  <si>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</si>
  <si>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</si>
  <si>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</si>
  <si>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</si>
  <si>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</si>
  <si>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</si>
  <si>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</si>
  <si>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</si>
  <si>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</si>
  <si>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</si>
  <si>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</si>
  <si>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</si>
  <si>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</si>
  <si>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</si>
  <si>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</si>
  <si>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</si>
  <si>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</si>
  <si>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</si>
  <si>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</si>
  <si>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</si>
  <si>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</si>
  <si>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</si>
  <si>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</si>
  <si>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</si>
  <si>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</si>
  <si>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</si>
  <si>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</si>
  <si>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</si>
  <si>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</si>
  <si>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</si>
  <si>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</si>
  <si>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</si>
  <si>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</si>
  <si>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</si>
  <si>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</si>
  <si>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</si>
  <si>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</si>
  <si>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</si>
  <si>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</si>
  <si>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</si>
  <si>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</si>
  <si>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</si>
  <si>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</si>
  <si>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</si>
  <si>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</si>
  <si>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</si>
  <si>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</si>
  <si>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</si>
  <si>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</si>
  <si>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</si>
  <si>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</si>
  <si>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</si>
  <si>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</si>
  <si>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</si>
  <si>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</si>
  <si>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</si>
  <si>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</si>
  <si>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</si>
  <si>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</si>
  <si>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</si>
  <si>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</si>
  <si>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</si>
  <si>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</si>
  <si>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</si>
  <si>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</si>
  <si>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</si>
  <si>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</si>
  <si>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</si>
  <si>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</si>
  <si>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</si>
  <si>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</si>
  <si>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</si>
  <si>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</si>
  <si>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</si>
  <si>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</si>
  <si>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</si>
  <si>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</si>
  <si>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</si>
  <si>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</si>
  <si>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</si>
  <si>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</si>
  <si>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</si>
  <si>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</si>
  <si>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</si>
  <si>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</si>
  <si>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</si>
  <si>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</si>
  <si>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</si>
  <si>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</si>
  <si>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</si>
  <si>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</si>
  <si>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</si>
  <si>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</si>
  <si>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</si>
  <si>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</si>
  <si>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</si>
  <si>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</si>
  <si>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</si>
  <si>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</si>
  <si>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</si>
  <si>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</si>
  <si>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</si>
  <si>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</si>
  <si>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</si>
  <si>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</si>
  <si>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</si>
  <si>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</si>
  <si>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</si>
  <si>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</si>
  <si>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</si>
  <si>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</si>
  <si>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</si>
  <si>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</si>
  <si>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</si>
  <si>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</si>
  <si>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</si>
  <si>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</si>
  <si>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</si>
  <si>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</si>
  <si>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</si>
  <si>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</si>
  <si>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</si>
  <si>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</si>
  <si>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</si>
  <si>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</si>
  <si>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</si>
  <si>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</si>
  <si>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</si>
  <si>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</si>
  <si>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</si>
  <si>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</si>
  <si>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</si>
  <si>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</si>
  <si>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</si>
  <si>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</si>
  <si>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</si>
  <si>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</si>
  <si>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</si>
  <si>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</si>
  <si>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</si>
  <si>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</si>
  <si>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</si>
  <si>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</si>
  <si>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</si>
  <si>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</si>
  <si>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</si>
  <si>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</si>
  <si>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</si>
  <si>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</si>
  <si>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</si>
  <si>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</si>
  <si>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</si>
  <si>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</si>
  <si>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</si>
  <si>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</si>
  <si>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</si>
  <si>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</si>
  <si>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</si>
  <si>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</si>
  <si>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</si>
  <si>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</si>
  <si>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</si>
  <si>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</si>
  <si>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</si>
  <si>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</si>
  <si>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</si>
  <si>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</si>
  <si>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</si>
  <si>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</si>
  <si>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</si>
  <si>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</si>
  <si>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</si>
  <si>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</si>
  <si>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</si>
  <si>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</si>
  <si>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</si>
  <si>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</si>
  <si>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</si>
  <si>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</si>
  <si>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</si>
  <si>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</si>
  <si>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</si>
  <si>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</si>
  <si>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</si>
  <si>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</si>
  <si>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</si>
  <si>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</si>
  <si>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</si>
  <si>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</si>
  <si>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</si>
  <si>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</si>
  <si>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</si>
  <si>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</si>
  <si>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</si>
  <si>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</si>
  <si>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</si>
  <si>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</si>
  <si>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</si>
  <si>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</si>
  <si>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</si>
  <si>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</si>
  <si>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</si>
  <si>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</si>
  <si>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</si>
  <si>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</si>
  <si>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</si>
  <si>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</si>
  <si>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</si>
  <si>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</si>
  <si>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</si>
  <si>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</si>
  <si>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</si>
  <si>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</si>
  <si>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</si>
  <si>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</si>
  <si>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</si>
  <si>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</si>
  <si>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</si>
  <si>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</si>
  <si>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</si>
  <si>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</si>
  <si>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</si>
  <si>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</si>
  <si>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</si>
  <si>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</si>
  <si>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</si>
  <si>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</si>
  <si>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</si>
  <si>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</si>
  <si>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</si>
  <si>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</si>
  <si>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</si>
  <si>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</si>
  <si>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</si>
  <si>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</si>
  <si>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</si>
  <si>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</si>
  <si>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</si>
  <si>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</si>
  <si>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</si>
  <si>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</si>
  <si>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</si>
  <si>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</si>
  <si>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</si>
  <si>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</si>
  <si>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</si>
  <si>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</si>
  <si>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</si>
  <si>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</si>
  <si>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</si>
  <si>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</si>
  <si>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</si>
  <si>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</si>
  <si>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</si>
  <si>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</si>
  <si>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</si>
  <si>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</si>
  <si>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</si>
  <si>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</si>
  <si>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</si>
  <si>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</si>
  <si>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</si>
  <si>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</si>
  <si>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</si>
  <si>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</si>
  <si>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</si>
  <si>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</si>
  <si>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</si>
  <si>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</si>
  <si>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</si>
  <si>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</si>
  <si>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</si>
  <si>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</si>
  <si>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</si>
  <si>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</si>
  <si>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</si>
  <si>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</si>
  <si>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</si>
  <si>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</si>
  <si>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</si>
  <si>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</si>
  <si>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</si>
  <si>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</si>
  <si>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</si>
  <si>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</si>
  <si>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</si>
  <si>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</si>
  <si>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</si>
  <si>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</si>
  <si>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</si>
  <si>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</si>
  <si>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</si>
  <si>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</si>
  <si>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</si>
  <si>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</si>
  <si>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</si>
  <si>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</si>
  <si>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</si>
  <si>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</si>
  <si>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</si>
  <si>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</si>
  <si>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</si>
  <si>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</si>
  <si>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</si>
  <si>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</si>
  <si>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</si>
  <si>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</si>
  <si>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</si>
  <si>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</si>
  <si>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</si>
  <si>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</si>
  <si>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</si>
  <si>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</si>
  <si>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</si>
  <si>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</si>
  <si>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</si>
  <si>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</si>
  <si>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</si>
  <si>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</si>
  <si>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</si>
  <si>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</si>
  <si>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</si>
  <si>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</si>
  <si>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</si>
  <si>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</si>
  <si>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</si>
  <si>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</si>
  <si>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</si>
  <si>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</si>
  <si>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</si>
  <si>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</si>
  <si>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</si>
  <si>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</si>
  <si>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</si>
  <si>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</si>
  <si>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</si>
  <si>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</si>
  <si>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</si>
  <si>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</si>
  <si>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</si>
  <si>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</si>
  <si>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</si>
  <si>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</si>
  <si>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</si>
  <si>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</si>
  <si>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</si>
  <si>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</si>
  <si>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</si>
  <si>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</si>
  <si>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</si>
  <si>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</si>
  <si>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</si>
  <si>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</si>
  <si>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</si>
  <si>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</si>
  <si>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</si>
  <si>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</si>
  <si>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</si>
  <si>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</si>
  <si>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</si>
  <si>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</si>
  <si>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</si>
  <si>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</si>
  <si>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</si>
  <si>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</si>
  <si>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</si>
  <si>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</si>
  <si>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</si>
  <si>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</si>
  <si>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</si>
  <si>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</si>
  <si>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</si>
  <si>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</si>
  <si>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</si>
  <si>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</si>
  <si>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</si>
  <si>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</si>
  <si>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</si>
  <si>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</si>
  <si>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</si>
  <si>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</si>
  <si>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</si>
  <si>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</si>
  <si>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</si>
  <si>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</si>
  <si>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</si>
  <si>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</si>
  <si>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</si>
  <si>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</si>
  <si>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</si>
  <si>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</si>
  <si>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</si>
  <si>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</si>
  <si>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</si>
  <si>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</si>
  <si>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</si>
  <si>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</si>
  <si>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</si>
  <si>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</si>
  <si>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</si>
  <si>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</si>
  <si>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</si>
  <si>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</si>
  <si>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</si>
  <si>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</si>
  <si>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</si>
  <si>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</si>
  <si>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</si>
  <si>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</si>
  <si>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</si>
  <si>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</si>
  <si>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</si>
  <si>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</si>
  <si>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</si>
  <si>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</si>
  <si>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</si>
  <si>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</si>
  <si>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</si>
  <si>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</si>
  <si>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</si>
  <si>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</si>
  <si>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</si>
  <si>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</si>
  <si>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</si>
  <si>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</si>
  <si>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</si>
  <si>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</si>
  <si>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</si>
  <si>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</si>
  <si>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</si>
  <si>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</si>
  <si>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</si>
  <si>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</si>
  <si>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</si>
  <si>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</si>
  <si>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</si>
  <si>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</si>
  <si>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</si>
  <si>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</si>
  <si>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</si>
  <si>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</si>
  <si>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</si>
  <si>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</si>
  <si>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</si>
  <si>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</si>
  <si>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</si>
  <si>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</si>
  <si>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</si>
  <si>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</si>
  <si>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</si>
  <si>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</si>
  <si>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</si>
  <si>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</si>
  <si>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</si>
  <si>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</si>
  <si>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</si>
  <si>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</si>
  <si>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</si>
  <si>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</si>
  <si>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</si>
  <si>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</si>
  <si>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</si>
  <si>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</si>
  <si>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</si>
  <si>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</si>
  <si>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</si>
  <si>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</si>
  <si>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</si>
  <si>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</si>
  <si>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</si>
  <si>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</si>
  <si>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</si>
  <si>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</si>
  <si>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</si>
  <si>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</si>
  <si>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</si>
  <si>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</si>
  <si>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</si>
  <si>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</si>
  <si>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</si>
  <si>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</si>
  <si>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</si>
  <si>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</si>
  <si>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</si>
  <si>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</si>
  <si>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</si>
  <si>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</si>
  <si>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</si>
  <si>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</si>
  <si>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</si>
  <si>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</si>
  <si>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</si>
  <si>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</si>
  <si>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</si>
  <si>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</si>
  <si>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</si>
  <si>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</si>
  <si>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</si>
  <si>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</si>
  <si>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</si>
  <si>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</si>
  <si>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</si>
  <si>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</si>
  <si>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</si>
  <si>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</si>
  <si>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</si>
  <si>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</si>
  <si>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</si>
  <si>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</si>
  <si>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</si>
  <si>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</si>
  <si>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</si>
  <si>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</si>
  <si>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</si>
  <si>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</si>
  <si>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</si>
  <si>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</si>
  <si>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</si>
  <si>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</si>
  <si>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</si>
  <si>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</si>
  <si>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</si>
  <si>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</si>
  <si>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</si>
  <si>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</si>
  <si>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</si>
  <si>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</si>
  <si>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</si>
  <si>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</si>
  <si>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</si>
  <si>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</si>
  <si>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</si>
  <si>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</si>
  <si>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</si>
  <si>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</si>
  <si>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</si>
  <si>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</si>
  <si>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</si>
  <si>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</si>
  <si>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</si>
  <si>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</si>
  <si>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</si>
  <si>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</si>
  <si>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</si>
  <si>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</si>
  <si>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</si>
  <si>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</si>
  <si>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</si>
  <si>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</si>
  <si>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</si>
  <si>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</si>
  <si>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</si>
  <si>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</si>
  <si>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</si>
  <si>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</si>
  <si>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</si>
  <si>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</si>
  <si>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</si>
  <si>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</si>
  <si>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</si>
  <si>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</si>
  <si>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</si>
  <si>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</si>
  <si>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</si>
  <si>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</si>
  <si>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</si>
  <si>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</si>
  <si>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</si>
  <si>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</si>
  <si>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</si>
  <si>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</si>
  <si>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</si>
  <si>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</si>
  <si>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</si>
  <si>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</si>
  <si>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</si>
  <si>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</si>
  <si>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</si>
  <si>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</si>
  <si>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</si>
  <si>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</si>
  <si>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</si>
  <si>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</si>
  <si>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</si>
  <si>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</si>
  <si>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</si>
  <si>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</si>
  <si>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</si>
  <si>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</si>
  <si>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</si>
  <si>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</si>
  <si>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</si>
  <si>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</si>
  <si>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</si>
  <si>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</si>
  <si>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</si>
  <si>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</si>
  <si>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</si>
  <si>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</si>
  <si>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</si>
  <si>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</si>
  <si>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</si>
  <si>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</si>
  <si>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</si>
  <si>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</si>
  <si>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</si>
  <si>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</si>
  <si>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</si>
  <si>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</si>
  <si>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</si>
  <si>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</si>
  <si>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</si>
  <si>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</si>
  <si>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</si>
  <si>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</si>
  <si>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</si>
  <si>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</si>
  <si>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</si>
  <si>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</si>
  <si>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</si>
  <si>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</si>
  <si>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</si>
  <si>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</si>
  <si>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</si>
  <si>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</si>
  <si>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</si>
  <si>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</si>
  <si>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</si>
  <si>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</si>
  <si>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</si>
  <si>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</si>
  <si>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</si>
  <si>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</si>
  <si>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</si>
  <si>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</si>
  <si>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</si>
  <si>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</si>
  <si>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</si>
  <si>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</si>
  <si>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</si>
  <si>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</si>
  <si>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</si>
  <si>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</si>
  <si>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</si>
  <si>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</si>
  <si>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</si>
  <si>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</si>
  <si>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</si>
  <si>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</si>
  <si>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</si>
  <si>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</si>
  <si>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</si>
  <si>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</si>
  <si>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</si>
  <si>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</si>
  <si>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</si>
  <si>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</si>
  <si>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</si>
  <si>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</si>
  <si>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</si>
  <si>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</si>
  <si>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</si>
  <si>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</si>
  <si>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</si>
  <si>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</si>
  <si>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</si>
  <si>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</si>
  <si>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</si>
  <si>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</si>
  <si>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</si>
  <si>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</si>
  <si>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</si>
  <si>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</si>
  <si>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</si>
  <si>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</si>
  <si>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</si>
  <si>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</si>
  <si>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</si>
  <si>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</si>
  <si>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</si>
  <si>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</si>
  <si>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</si>
  <si>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</si>
  <si>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</si>
  <si>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</si>
  <si>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</si>
  <si>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</si>
  <si>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</si>
  <si>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</si>
  <si>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</si>
  <si>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</si>
  <si>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</si>
  <si>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</si>
  <si>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</si>
  <si>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</si>
  <si>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</si>
  <si>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</si>
  <si>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</si>
  <si>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</si>
  <si>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</si>
  <si>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</si>
  <si>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</si>
  <si>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</si>
  <si>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</si>
  <si>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</si>
  <si>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</si>
  <si>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</si>
  <si>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</si>
  <si>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</si>
  <si>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</si>
  <si>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</si>
  <si>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</si>
  <si>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</si>
  <si>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</si>
  <si>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</si>
  <si>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</si>
  <si>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</si>
  <si>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</si>
  <si>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</si>
  <si>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</si>
  <si>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</si>
  <si>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</si>
  <si>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</si>
  <si>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</si>
  <si>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</si>
  <si>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</si>
  <si>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</si>
  <si>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</si>
  <si>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</si>
  <si>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</si>
  <si>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</si>
  <si>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</si>
  <si>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</si>
  <si>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</si>
  <si>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</si>
  <si>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</si>
  <si>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</si>
  <si>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</si>
  <si>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</si>
  <si>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</si>
  <si>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</si>
  <si>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</si>
  <si>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</si>
  <si>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</si>
  <si>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</si>
  <si>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</si>
  <si>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</si>
  <si>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</si>
  <si>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</si>
  <si>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</si>
  <si>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</si>
  <si>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</si>
  <si>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</si>
  <si>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</si>
  <si>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</si>
  <si>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</si>
  <si>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</si>
  <si>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</si>
  <si>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</si>
  <si>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</si>
  <si>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</si>
  <si>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</si>
  <si>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</si>
  <si>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</si>
  <si>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</si>
  <si>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</si>
  <si>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</si>
  <si>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</si>
  <si>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</si>
  <si>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</si>
  <si>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</si>
  <si>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</si>
  <si>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</si>
  <si>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</si>
  <si>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</si>
  <si>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</si>
  <si>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</si>
  <si>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</si>
  <si>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</si>
  <si>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</si>
  <si>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</si>
  <si>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</si>
  <si>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</si>
  <si>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</si>
  <si>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</si>
  <si>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</si>
  <si>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</si>
  <si>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</si>
  <si>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</si>
  <si>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</si>
  <si>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</si>
  <si>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</si>
  <si>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</si>
  <si>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</si>
  <si>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</si>
  <si>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</si>
  <si>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</si>
  <si>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</si>
  <si>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</si>
  <si>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</si>
  <si>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</si>
  <si>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</si>
  <si>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</si>
  <si>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</si>
  <si>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</si>
  <si>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</si>
  <si>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</si>
  <si>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</si>
  <si>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</si>
  <si>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</si>
  <si>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</si>
  <si>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</si>
  <si>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</si>
  <si>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</si>
  <si>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</si>
  <si>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</si>
  <si>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</si>
  <si>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</si>
  <si>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</si>
  <si>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</si>
  <si>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</si>
  <si>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</si>
  <si>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</si>
  <si>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</si>
  <si>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</si>
  <si>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</si>
  <si>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</si>
  <si>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</si>
  <si>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</si>
  <si>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</si>
  <si>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</si>
  <si>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</si>
  <si>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</si>
  <si>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</si>
  <si>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</si>
  <si>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</si>
  <si>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</si>
  <si>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</si>
  <si>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</si>
  <si>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</si>
  <si>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</si>
  <si>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</si>
  <si>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</si>
  <si>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</si>
  <si>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</si>
  <si>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</si>
  <si>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</si>
  <si>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</si>
  <si>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</si>
  <si>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</si>
  <si>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</si>
  <si>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</si>
  <si>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</si>
  <si>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</si>
  <si>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</si>
  <si>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</si>
  <si>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</si>
  <si>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</si>
  <si>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</si>
  <si>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</si>
  <si>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</si>
  <si>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</si>
  <si>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</si>
  <si>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</si>
  <si>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</si>
  <si>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</si>
  <si>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</si>
  <si>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</si>
  <si>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</si>
  <si>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</si>
  <si>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</si>
  <si>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</si>
  <si>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</si>
  <si>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</si>
  <si>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</si>
  <si>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</si>
  <si>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</si>
  <si>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</si>
  <si>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</si>
  <si>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</si>
  <si>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</si>
  <si>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</si>
  <si>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</si>
  <si>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</si>
  <si>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</si>
  <si>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</si>
  <si>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</si>
  <si>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</si>
  <si>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</si>
  <si>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</si>
  <si>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</si>
  <si>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</si>
  <si>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</si>
  <si>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</si>
  <si>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</si>
  <si>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</si>
  <si>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</si>
  <si>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</si>
  <si>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</si>
  <si>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</si>
  <si>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</si>
  <si>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</si>
  <si>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</si>
  <si>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</si>
  <si>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</si>
  <si>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</si>
  <si>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</si>
  <si>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</si>
  <si>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</si>
  <si>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</si>
  <si>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</si>
  <si>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</si>
  <si>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</si>
  <si>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</si>
  <si>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</si>
  <si>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</si>
  <si>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</si>
  <si>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</si>
  <si>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</si>
  <si>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</si>
  <si>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</si>
  <si>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</si>
  <si>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</si>
  <si>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</si>
  <si>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</si>
  <si>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</si>
  <si>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</si>
  <si>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</si>
  <si>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</si>
  <si>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</si>
  <si>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</si>
  <si>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</si>
  <si>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</si>
  <si>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</si>
  <si>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</si>
  <si>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</si>
  <si>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</si>
  <si>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</si>
  <si>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</si>
  <si>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</si>
  <si>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</si>
  <si>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</si>
  <si>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</si>
  <si>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</si>
  <si>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</si>
  <si>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</si>
  <si>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</si>
  <si>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</si>
  <si>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</si>
  <si>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</si>
  <si>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</si>
  <si>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</si>
  <si>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</si>
  <si>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</si>
  <si>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</si>
  <si>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</si>
  <si>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</si>
  <si>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</si>
  <si>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</si>
  <si>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</si>
  <si>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</si>
  <si>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</si>
  <si>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</si>
  <si>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</si>
  <si>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</si>
  <si>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</si>
  <si>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</si>
  <si>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</si>
  <si>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</si>
  <si>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</si>
  <si>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</si>
  <si>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</si>
  <si>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</si>
  <si>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</si>
  <si>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</si>
  <si>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</si>
  <si>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</si>
  <si>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</si>
  <si>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</si>
  <si>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</si>
  <si>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</si>
  <si>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</si>
  <si>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</si>
  <si>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</si>
  <si>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</si>
  <si>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</si>
  <si>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</si>
  <si>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</si>
  <si>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</si>
  <si>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</si>
  <si>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</si>
  <si>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</si>
  <si>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</si>
  <si>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</si>
  <si>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</si>
  <si>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</si>
  <si>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</si>
  <si>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</si>
  <si>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</si>
  <si>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</si>
  <si>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</si>
  <si>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</si>
  <si>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</si>
  <si>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</si>
  <si>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</si>
  <si>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</si>
  <si>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</si>
  <si>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</si>
  <si>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</si>
  <si>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</si>
  <si>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</si>
  <si>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</si>
  <si>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</si>
  <si>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</si>
  <si>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</si>
  <si>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</si>
  <si>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</si>
  <si>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</si>
  <si>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</si>
  <si>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</si>
  <si>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</si>
  <si>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</si>
  <si>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</si>
  <si>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</si>
  <si>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</si>
  <si>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</si>
  <si>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</si>
  <si>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</si>
  <si>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</si>
  <si>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</si>
  <si>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</si>
  <si>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</si>
  <si>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</si>
  <si>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</si>
  <si>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</si>
  <si>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</si>
  <si>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</si>
  <si>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</si>
  <si>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</si>
  <si>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</si>
  <si>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</si>
  <si>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</si>
  <si>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</si>
  <si>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</si>
  <si>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</si>
  <si>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</si>
  <si>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</si>
  <si>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</si>
  <si>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</si>
  <si>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</si>
  <si>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</si>
  <si>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</si>
  <si>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</si>
  <si>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</si>
  <si>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</si>
  <si>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</si>
  <si>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</si>
  <si>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</si>
  <si>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</si>
  <si>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</si>
  <si>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</si>
  <si>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</si>
  <si>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</si>
  <si>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</si>
  <si>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</si>
  <si>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</si>
  <si>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</si>
  <si>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</si>
  <si>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</si>
  <si>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</si>
  <si>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</si>
  <si>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</si>
  <si>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</si>
  <si>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</si>
  <si>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</si>
  <si>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</si>
  <si>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</si>
  <si>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</si>
  <si>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</si>
  <si>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</si>
  <si>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</si>
  <si>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</si>
  <si>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</si>
  <si>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</si>
  <si>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</si>
  <si>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</si>
  <si>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</si>
  <si>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</si>
  <si>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</si>
  <si>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</si>
  <si>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</si>
  <si>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</si>
  <si>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</si>
  <si>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</si>
  <si>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</si>
  <si>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</si>
  <si>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</si>
  <si>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</si>
  <si>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</si>
  <si>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</si>
  <si>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</si>
  <si>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</si>
  <si>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</si>
  <si>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</si>
  <si>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</si>
  <si>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</si>
  <si>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</si>
  <si>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</si>
  <si>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</si>
  <si>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</si>
  <si>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</si>
  <si>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</si>
  <si>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</si>
  <si>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</si>
  <si>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</si>
  <si>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</si>
  <si>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</si>
  <si>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</si>
  <si>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</si>
  <si>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</si>
  <si>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</si>
  <si>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</si>
  <si>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</si>
  <si>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</si>
  <si>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</si>
  <si>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</si>
  <si>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</si>
  <si>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</si>
  <si>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</si>
  <si>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</si>
  <si>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</si>
  <si>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</si>
  <si>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</si>
  <si>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</si>
  <si>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</si>
  <si>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</si>
  <si>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</si>
  <si>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</si>
  <si>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</si>
  <si>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</si>
  <si>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</si>
  <si>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</si>
  <si>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</si>
  <si>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</si>
  <si>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</si>
  <si>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</si>
  <si>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</si>
  <si>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</si>
  <si>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</si>
  <si>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</si>
  <si>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</si>
  <si>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</si>
  <si>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</si>
  <si>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</si>
  <si>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</si>
  <si>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</si>
  <si>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</si>
  <si>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</si>
  <si>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</si>
  <si>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</si>
  <si>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</si>
  <si>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</si>
  <si>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</si>
  <si>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</si>
  <si>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</si>
  <si>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</si>
  <si>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</si>
  <si>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</si>
  <si>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</si>
  <si>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</si>
  <si>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</si>
  <si>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</si>
  <si>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</si>
  <si>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</si>
  <si>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</si>
  <si>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</si>
  <si>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</si>
  <si>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</si>
  <si>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</si>
  <si>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</si>
  <si>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</si>
  <si>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</si>
  <si>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</si>
  <si>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</si>
  <si>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</si>
  <si>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</si>
  <si>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</si>
  <si>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</si>
  <si>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</si>
  <si>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</si>
  <si>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</si>
  <si>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</si>
  <si>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</si>
  <si>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</si>
  <si>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</si>
  <si>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</si>
  <si>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</si>
  <si>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</si>
  <si>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</si>
  <si>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</si>
  <si>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</si>
  <si>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</si>
  <si>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</si>
  <si>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</si>
  <si>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</si>
  <si>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</si>
  <si>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</si>
  <si>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</si>
  <si>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</si>
  <si>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</si>
  <si>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</si>
  <si>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</si>
  <si>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</si>
  <si>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</si>
  <si>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</si>
  <si>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</si>
  <si>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</si>
  <si>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</si>
  <si>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</si>
  <si>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</si>
  <si>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</si>
  <si>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</si>
  <si>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</si>
  <si>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</si>
  <si>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</si>
  <si>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</si>
  <si>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</si>
  <si>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</si>
  <si>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</si>
  <si>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</si>
  <si>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</si>
  <si>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</si>
  <si>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</si>
  <si>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</si>
  <si>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</si>
  <si>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</si>
  <si>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</si>
  <si>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</si>
  <si>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</si>
  <si>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</si>
  <si>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</si>
  <si>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</si>
  <si>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</si>
  <si>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</si>
  <si>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</si>
  <si>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</si>
  <si>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</si>
  <si>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</si>
  <si>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</si>
  <si>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</si>
  <si>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</si>
  <si>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</si>
  <si>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</si>
  <si>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</si>
  <si>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</si>
  <si>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</si>
  <si>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</si>
  <si>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</si>
  <si>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</si>
  <si>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</si>
  <si>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</si>
  <si>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</si>
  <si>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</si>
  <si>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</si>
  <si>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</si>
  <si>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</si>
  <si>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</si>
  <si>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</si>
  <si>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</si>
  <si>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</si>
  <si>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</si>
  <si>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</si>
  <si>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</si>
  <si>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</si>
  <si>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</si>
  <si>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</si>
  <si>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</si>
  <si>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</si>
  <si>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</si>
  <si>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</si>
  <si>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</si>
  <si>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</si>
  <si>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</si>
  <si>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</si>
  <si>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</si>
  <si>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</si>
  <si>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</si>
  <si>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</si>
  <si>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</si>
  <si>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</si>
  <si>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</si>
  <si>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</si>
  <si>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</si>
  <si>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</si>
  <si>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</si>
  <si>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</si>
  <si>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</si>
  <si>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</si>
  <si>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</si>
  <si>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</si>
  <si>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</si>
  <si>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</si>
  <si>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</si>
  <si>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</si>
  <si>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</si>
  <si>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</si>
  <si>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</si>
  <si>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</si>
  <si>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</si>
  <si>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</si>
  <si>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</si>
  <si>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</si>
  <si>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</si>
  <si>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</si>
  <si>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</si>
  <si>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</si>
  <si>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</si>
  <si>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</si>
  <si>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</si>
  <si>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</si>
  <si>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</si>
  <si>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</si>
  <si>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</si>
  <si>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</si>
  <si>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</si>
  <si>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</si>
  <si>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</si>
  <si>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</si>
  <si>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</si>
  <si>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</si>
  <si>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</si>
  <si>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</si>
  <si>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</si>
  <si>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</si>
  <si>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</si>
  <si>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</si>
  <si>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</si>
  <si>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</si>
  <si>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</si>
  <si>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</si>
  <si>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</si>
  <si>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</si>
  <si>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</si>
  <si>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</si>
  <si>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</si>
  <si>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</si>
  <si>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</si>
  <si>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</si>
  <si>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</si>
  <si>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</si>
  <si>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</si>
  <si>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</si>
  <si>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</si>
  <si>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</si>
  <si>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</si>
  <si>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</si>
  <si>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</si>
  <si>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</si>
  <si>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</si>
  <si>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</si>
  <si>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</si>
  <si>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</si>
  <si>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</si>
  <si>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</si>
  <si>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</si>
  <si>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</si>
  <si>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</si>
  <si>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</si>
  <si>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</si>
  <si>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</si>
  <si>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</si>
  <si>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</si>
  <si>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</si>
  <si>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</si>
  <si>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</si>
  <si>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</si>
  <si>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</si>
  <si>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</si>
  <si>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</si>
  <si>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</si>
  <si>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</si>
  <si>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</si>
  <si>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</si>
  <si>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</si>
  <si>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</si>
  <si>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</si>
  <si>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</si>
  <si>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</si>
  <si>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</si>
  <si>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</si>
  <si>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</si>
  <si>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</si>
  <si>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</si>
  <si>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</si>
  <si>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</si>
  <si>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</si>
  <si>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</si>
  <si>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</si>
  <si>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</si>
  <si>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</si>
  <si>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</si>
  <si>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</si>
  <si>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</si>
  <si>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</si>
  <si>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</si>
  <si>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</si>
  <si>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</si>
  <si>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</si>
  <si>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</si>
  <si>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</si>
  <si>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</si>
  <si>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</si>
  <si>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</si>
  <si>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</si>
  <si>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</si>
  <si>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</si>
  <si>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</si>
  <si>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</si>
  <si>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</si>
  <si>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</si>
  <si>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</si>
  <si>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</si>
  <si>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</si>
  <si>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</si>
  <si>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</si>
  <si>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</si>
  <si>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</si>
  <si>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</si>
  <si>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</si>
  <si>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</si>
  <si>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</si>
  <si>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</si>
  <si>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</si>
  <si>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</si>
  <si>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</si>
  <si>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</si>
  <si>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</si>
  <si>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</si>
  <si>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</si>
  <si>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</si>
  <si>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</si>
  <si>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</si>
  <si>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</si>
  <si>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</si>
  <si>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</si>
  <si>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</si>
  <si>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</si>
  <si>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</si>
  <si>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</si>
  <si>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</si>
  <si>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</si>
  <si>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</si>
  <si>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</si>
  <si>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</si>
  <si>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</si>
  <si>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</si>
  <si>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</si>
  <si>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</si>
  <si>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</si>
  <si>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</si>
  <si>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</si>
  <si>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</si>
  <si>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</si>
  <si>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</si>
  <si>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</si>
  <si>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</si>
  <si>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</si>
  <si>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</si>
  <si>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</si>
  <si>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</si>
  <si>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</si>
  <si>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</si>
  <si>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</si>
  <si>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</si>
  <si>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</si>
  <si>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</si>
  <si>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</si>
  <si>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</si>
  <si>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</si>
  <si>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</si>
  <si>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</si>
  <si>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</si>
  <si>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</si>
  <si>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</si>
  <si>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</si>
  <si>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</si>
  <si>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</si>
  <si>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</si>
  <si>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</si>
  <si>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</si>
  <si>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</si>
  <si>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</si>
  <si>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</si>
  <si>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</si>
  <si>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</si>
  <si>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</si>
  <si>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</si>
  <si>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</si>
  <si>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</si>
  <si>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</si>
  <si>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</si>
  <si>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</si>
  <si>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</si>
  <si>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</si>
  <si>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</si>
  <si>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</si>
  <si>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</si>
  <si>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</si>
  <si>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</si>
  <si>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</si>
  <si>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</si>
  <si>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</si>
  <si>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</si>
  <si>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</si>
  <si>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</si>
  <si>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</si>
  <si>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</si>
  <si>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</si>
  <si>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</si>
  <si>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</si>
  <si>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</si>
  <si>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</si>
  <si>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</si>
  <si>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</si>
  <si>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</si>
  <si>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</si>
  <si>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</si>
  <si>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</si>
  <si>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</si>
  <si>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</si>
  <si>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</si>
  <si>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</si>
  <si>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</si>
  <si>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</si>
  <si>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</si>
  <si>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</si>
  <si>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</si>
  <si>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</si>
  <si>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</si>
  <si>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</si>
  <si>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</si>
  <si>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</si>
  <si>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</si>
  <si>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</si>
  <si>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</si>
  <si>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</si>
  <si>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</si>
  <si>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</si>
  <si>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</si>
  <si>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</si>
  <si>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</si>
  <si>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</si>
  <si>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</si>
  <si>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</si>
  <si>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</si>
  <si>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</si>
  <si>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</si>
  <si>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</si>
  <si>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</si>
  <si>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</si>
  <si>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</si>
  <si>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</si>
  <si>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</si>
  <si>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</si>
  <si>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</si>
  <si>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</si>
  <si>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</si>
  <si>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</si>
  <si>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</si>
  <si>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</si>
  <si>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</si>
  <si>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</si>
  <si>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</si>
  <si>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</si>
  <si>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</si>
  <si>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</si>
  <si>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</si>
  <si>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</si>
  <si>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</si>
  <si>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</si>
  <si>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</si>
  <si>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</si>
  <si>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</si>
  <si>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</si>
  <si>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</si>
  <si>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</si>
  <si>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</si>
  <si>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</si>
  <si>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</si>
  <si>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</si>
  <si>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</si>
  <si>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</si>
  <si>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</si>
  <si>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</si>
  <si>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</si>
  <si>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</si>
  <si>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</si>
  <si>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</si>
  <si>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</si>
  <si>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</si>
  <si>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</si>
  <si>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</si>
  <si>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</si>
  <si>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</si>
  <si>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</si>
  <si>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</si>
  <si>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</si>
  <si>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</si>
  <si>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</si>
  <si>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</si>
  <si>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</si>
  <si>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</si>
  <si>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</si>
  <si>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</si>
  <si>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</si>
  <si>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</si>
  <si>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</si>
  <si>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</si>
  <si>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</si>
  <si>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</si>
  <si>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</si>
  <si>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</si>
  <si>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</si>
  <si>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</si>
  <si>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</si>
  <si>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</si>
  <si>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</si>
  <si>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</si>
  <si>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</si>
  <si>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</si>
  <si>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</si>
  <si>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</si>
  <si>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</si>
  <si>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</si>
  <si>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</si>
  <si>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</si>
  <si>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</si>
  <si>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</si>
  <si>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</si>
  <si>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</si>
  <si>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</si>
  <si>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</si>
  <si>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</si>
  <si>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</si>
  <si>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</si>
  <si>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</si>
  <si>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</si>
  <si>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</si>
  <si>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</si>
  <si>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</si>
  <si>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</si>
  <si>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</si>
  <si>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</si>
  <si>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</si>
  <si>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</si>
  <si>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</si>
  <si>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</si>
  <si>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</si>
  <si>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</si>
  <si>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</si>
  <si>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</si>
  <si>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</si>
  <si>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</si>
  <si>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</si>
  <si>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</si>
  <si>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</si>
  <si>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</si>
  <si>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</si>
  <si>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</si>
  <si>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</si>
  <si>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</si>
  <si>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</si>
  <si>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</si>
  <si>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</si>
  <si>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</si>
  <si>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</si>
  <si>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</si>
  <si>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</si>
  <si>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</si>
  <si>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</si>
  <si>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</si>
  <si>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</si>
  <si>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</si>
  <si>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</si>
  <si>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</si>
  <si>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</si>
  <si>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</si>
  <si>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</si>
  <si>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</si>
  <si>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</si>
  <si>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</si>
  <si>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</si>
  <si>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</si>
  <si>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</si>
  <si>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</si>
  <si>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</si>
  <si>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</si>
  <si>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</si>
  <si>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</si>
  <si>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</si>
  <si>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</si>
  <si>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</si>
  <si>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</si>
  <si>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</si>
  <si>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</si>
  <si>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</si>
  <si>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</si>
  <si>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</si>
  <si>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</si>
  <si>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</si>
  <si>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</si>
  <si>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</si>
  <si>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</si>
  <si>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</si>
  <si>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</si>
  <si>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</si>
  <si>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</si>
  <si>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</si>
  <si>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</si>
  <si>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</si>
  <si>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</si>
  <si>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</si>
  <si>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</si>
  <si>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</si>
  <si>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</si>
  <si>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</si>
  <si>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</si>
  <si>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</si>
  <si>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</si>
  <si>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</si>
  <si>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</si>
  <si>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</si>
  <si>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</si>
  <si>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</si>
  <si>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</si>
  <si>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</si>
  <si>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</si>
  <si>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</si>
  <si>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</si>
  <si>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</si>
  <si>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</si>
  <si>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</si>
  <si>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</si>
  <si>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</si>
  <si>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</si>
  <si>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</si>
  <si>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</si>
  <si>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</si>
  <si>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</si>
  <si>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</si>
  <si>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</si>
  <si>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</si>
  <si>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</si>
  <si>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</si>
  <si>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</si>
  <si>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</si>
  <si>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</si>
  <si>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</si>
  <si>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</si>
  <si>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</si>
  <si>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</si>
  <si>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</si>
  <si>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</si>
  <si>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</si>
  <si>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</si>
  <si>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</si>
  <si>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</si>
  <si>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</si>
  <si>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</si>
  <si>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</si>
  <si>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</si>
  <si>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</si>
  <si>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</si>
  <si>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</si>
  <si>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</si>
  <si>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</si>
  <si>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</si>
  <si>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</si>
  <si>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</si>
  <si>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</si>
  <si>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</si>
  <si>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</si>
  <si>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</si>
  <si>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</si>
  <si>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</si>
  <si>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</si>
  <si>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</si>
  <si>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</si>
  <si>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</si>
  <si>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</si>
  <si>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</si>
  <si>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</si>
  <si>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</si>
  <si>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</si>
  <si>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</si>
  <si>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</si>
  <si>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</si>
  <si>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</si>
  <si>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</si>
  <si>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</si>
  <si>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</si>
  <si>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</si>
  <si>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</si>
  <si>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</si>
  <si>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</si>
  <si>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</si>
  <si>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</si>
  <si>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</si>
  <si>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</si>
  <si>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</si>
  <si>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</si>
  <si>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</si>
  <si>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</si>
  <si>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</si>
  <si>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</si>
  <si>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</si>
  <si>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</si>
  <si>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</si>
  <si>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</si>
  <si>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</si>
  <si>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</si>
  <si>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</si>
  <si>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</si>
  <si>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</si>
  <si>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</si>
  <si>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</si>
  <si>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</si>
  <si>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</si>
  <si>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</si>
  <si>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</si>
  <si>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</si>
  <si>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</si>
  <si>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</si>
  <si>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</si>
  <si>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</si>
  <si>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</si>
  <si>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</si>
  <si>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</si>
  <si>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</si>
  <si>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</si>
  <si>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</si>
  <si>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</si>
  <si>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</si>
  <si>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</si>
  <si>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</si>
  <si>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</si>
  <si>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</si>
  <si>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</si>
  <si>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</si>
  <si>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</si>
  <si>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</si>
  <si>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</si>
  <si>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</si>
  <si>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</si>
  <si>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</si>
  <si>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</si>
  <si>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</si>
  <si>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</si>
  <si>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</si>
  <si>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</si>
  <si>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</si>
  <si>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</si>
  <si>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</si>
  <si>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</si>
  <si>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</si>
  <si>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</si>
  <si>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</si>
  <si>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</si>
  <si>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</si>
  <si>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</si>
  <si>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</si>
  <si>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</si>
  <si>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</si>
  <si>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</si>
  <si>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</si>
  <si>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</si>
  <si>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</si>
  <si>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</si>
  <si>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</si>
  <si>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</si>
  <si>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</si>
  <si>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</si>
  <si>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</si>
  <si>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</si>
  <si>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</si>
  <si>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</si>
  <si>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</si>
  <si>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</si>
  <si>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</si>
  <si>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</si>
  <si>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</si>
  <si>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</si>
  <si>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</si>
  <si>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</si>
  <si>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</si>
  <si>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</si>
  <si>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</si>
  <si>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</si>
  <si>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</si>
  <si>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</si>
  <si>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</si>
  <si>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</si>
  <si>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</si>
  <si>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</si>
  <si>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</si>
  <si>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</si>
  <si>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</si>
  <si>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</si>
  <si>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</si>
  <si>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</si>
  <si>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</si>
  <si>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</si>
  <si>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</si>
  <si>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</si>
  <si>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</si>
  <si>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</si>
  <si>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</si>
  <si>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</si>
  <si>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</si>
  <si>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</si>
  <si>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</si>
  <si>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</si>
  <si>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</si>
  <si>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</si>
  <si>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</si>
  <si>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</si>
  <si>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</si>
  <si>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</si>
  <si>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</si>
  <si>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</si>
  <si>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</si>
  <si>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</si>
  <si>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</si>
  <si>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</si>
  <si>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</si>
  <si>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</si>
  <si>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</si>
  <si>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</si>
  <si>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</si>
  <si>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</si>
  <si>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</si>
  <si>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</si>
  <si>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</si>
  <si>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</si>
  <si>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</si>
  <si>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</si>
  <si>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</si>
  <si>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</si>
  <si>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</si>
  <si>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</si>
  <si>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</si>
  <si>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</si>
  <si>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</si>
  <si>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</si>
  <si>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</si>
  <si>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</si>
  <si>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</si>
  <si>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</si>
  <si>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</si>
  <si>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</si>
  <si>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</si>
  <si>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</si>
  <si>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</si>
  <si>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</si>
  <si>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</si>
  <si>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</si>
  <si>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</si>
  <si>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</si>
  <si>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</si>
  <si>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</si>
  <si>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</si>
  <si>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</si>
  <si>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</si>
  <si>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</si>
  <si>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</si>
  <si>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</si>
  <si>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</si>
  <si>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</si>
  <si>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</si>
  <si>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</si>
  <si>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</si>
  <si>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</si>
  <si>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</si>
  <si>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</si>
  <si>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</si>
  <si>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</si>
  <si>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</si>
  <si>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</si>
  <si>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</si>
  <si>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</si>
  <si>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</si>
  <si>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</si>
  <si>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</si>
  <si>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</si>
  <si>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</si>
  <si>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</si>
  <si>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</si>
  <si>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</si>
  <si>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</si>
  <si>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</si>
  <si>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</si>
  <si>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</si>
  <si>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</si>
  <si>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</si>
  <si>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</si>
  <si>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</si>
  <si>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</si>
  <si>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</si>
  <si>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</si>
  <si>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</si>
  <si>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</si>
  <si>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</si>
  <si>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</si>
  <si>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</si>
  <si>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</si>
  <si>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</si>
  <si>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</si>
  <si>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</si>
  <si>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</si>
  <si>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</si>
  <si>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</si>
  <si>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</si>
  <si>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</si>
  <si>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</si>
  <si>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</si>
  <si>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</si>
  <si>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</si>
  <si>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</si>
  <si>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</si>
  <si>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</si>
  <si>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</si>
  <si>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</si>
  <si>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</si>
  <si>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</si>
  <si>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</si>
  <si>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</si>
  <si>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</si>
  <si>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</si>
  <si>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</si>
  <si>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</si>
  <si>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</si>
  <si>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</si>
  <si>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</si>
  <si>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</si>
  <si>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</si>
  <si>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</si>
  <si>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</si>
  <si>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</si>
  <si>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</si>
  <si>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</si>
  <si>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</si>
  <si>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</si>
  <si>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</si>
  <si>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</si>
  <si>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</si>
  <si>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</si>
  <si>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</si>
  <si>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</si>
  <si>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</si>
  <si>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</si>
  <si>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</si>
  <si>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</si>
  <si>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</si>
  <si>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</si>
  <si>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</si>
  <si>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</si>
  <si>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</si>
  <si>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</si>
  <si>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</si>
  <si>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</si>
  <si>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</si>
  <si>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</si>
  <si>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</si>
  <si>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</si>
  <si>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</si>
  <si>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</si>
  <si>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</si>
  <si>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</si>
  <si>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</si>
  <si>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</si>
  <si>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</si>
  <si>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</si>
  <si>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</si>
  <si>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</si>
  <si>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</si>
  <si>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</si>
  <si>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</si>
  <si>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</si>
  <si>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</si>
  <si>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</si>
  <si>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</si>
  <si>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</si>
  <si>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</si>
  <si>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</si>
  <si>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</si>
  <si>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</si>
  <si>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</si>
  <si>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</si>
  <si>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</si>
  <si>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</si>
  <si>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</si>
  <si>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</si>
  <si>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</si>
  <si>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</si>
  <si>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</si>
  <si>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</si>
  <si>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</si>
  <si>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</si>
  <si>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</si>
  <si>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</si>
  <si>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</si>
  <si>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</si>
  <si>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</si>
  <si>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</si>
  <si>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</si>
  <si>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</si>
  <si>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</si>
  <si>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</si>
  <si>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</si>
  <si>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</si>
  <si>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</si>
  <si>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</si>
  <si>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</si>
  <si>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</si>
  <si>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</si>
  <si>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</si>
  <si>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</si>
  <si>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</si>
  <si>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</si>
  <si>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</si>
  <si>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</si>
  <si>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</si>
  <si>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</si>
  <si>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</si>
  <si>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</si>
  <si>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</si>
  <si>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</si>
  <si>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</si>
  <si>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</si>
  <si>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</si>
  <si>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</si>
  <si>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</si>
  <si>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</si>
  <si>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</si>
  <si>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</si>
  <si>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</si>
  <si>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</si>
  <si>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</si>
  <si>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</si>
  <si>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</si>
  <si>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</si>
  <si>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</si>
  <si>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</si>
  <si>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</si>
  <si>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</si>
  <si>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</si>
  <si>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</si>
  <si>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</si>
  <si>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</si>
  <si>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</si>
  <si>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</si>
  <si>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</si>
  <si>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</si>
  <si>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</si>
  <si>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</si>
  <si>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</si>
  <si>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</si>
  <si>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</si>
  <si>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</si>
  <si>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</si>
  <si>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</si>
  <si>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</si>
  <si>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</si>
  <si>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</si>
  <si>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</si>
  <si>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</si>
  <si>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</si>
  <si>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</si>
  <si>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</si>
  <si>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</si>
  <si>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</si>
  <si>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</si>
  <si>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</si>
  <si>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</si>
  <si>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</si>
  <si>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</si>
  <si>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</si>
  <si>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</si>
  <si>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</si>
  <si>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</si>
  <si>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</si>
  <si>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</si>
  <si>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</si>
  <si>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</si>
  <si>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</si>
  <si>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</si>
  <si>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</si>
  <si>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</si>
  <si>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</si>
  <si>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</si>
  <si>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</si>
  <si>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</si>
  <si>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</si>
  <si>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</si>
  <si>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</si>
  <si>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</si>
  <si>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</si>
  <si>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</si>
  <si>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</si>
  <si>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</si>
  <si>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</si>
  <si>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</si>
  <si>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</si>
  <si>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</si>
  <si>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</si>
  <si>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</si>
  <si>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</si>
  <si>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</si>
  <si>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</si>
  <si>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</si>
  <si>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</si>
  <si>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</si>
  <si>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</si>
  <si>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</si>
  <si>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</si>
  <si>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</si>
  <si>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</si>
  <si>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</si>
  <si>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</si>
  <si>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</si>
  <si>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</si>
  <si>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</si>
  <si>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</si>
  <si>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</si>
  <si>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</si>
  <si>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</si>
  <si>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</si>
  <si>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</si>
  <si>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</si>
  <si>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</si>
  <si>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</si>
  <si>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</si>
  <si>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</si>
  <si>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</si>
  <si>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</si>
  <si>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</si>
  <si>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</si>
  <si>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</si>
  <si>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</si>
  <si>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</si>
  <si>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</si>
  <si>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</si>
  <si>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</si>
  <si>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</si>
  <si>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</si>
  <si>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</si>
  <si>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</si>
  <si>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</si>
  <si>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</si>
  <si>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</si>
  <si>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</si>
  <si>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</si>
  <si>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</si>
  <si>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</si>
  <si>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</si>
  <si>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</si>
  <si>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</si>
  <si>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</si>
  <si>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</si>
  <si>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</si>
  <si>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</si>
  <si>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</si>
  <si>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</si>
  <si>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</si>
  <si>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</si>
  <si>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</si>
  <si>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</si>
  <si>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</si>
  <si>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</si>
  <si>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</si>
  <si>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</si>
  <si>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</si>
  <si>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</si>
  <si>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</si>
  <si>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</si>
  <si>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</si>
  <si>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</si>
  <si>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</si>
  <si>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</si>
  <si>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</si>
  <si>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</si>
  <si>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</si>
  <si>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</si>
  <si>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</si>
  <si>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</si>
  <si>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</si>
  <si>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</si>
  <si>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</si>
  <si>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</si>
  <si>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</si>
  <si>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</si>
  <si>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</si>
  <si>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</si>
  <si>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</si>
  <si>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</si>
  <si>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</si>
  <si>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</si>
  <si>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</si>
  <si>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</si>
  <si>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</si>
  <si>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</si>
  <si>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</si>
  <si>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</si>
  <si>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</si>
  <si>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</si>
  <si>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</si>
  <si>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</si>
  <si>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</si>
  <si>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</si>
  <si>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</si>
  <si>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</si>
  <si>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</si>
  <si>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</si>
  <si>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</si>
  <si>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</si>
  <si>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</si>
  <si>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</si>
  <si>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</si>
  <si>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</si>
  <si>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</si>
  <si>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</si>
  <si>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</si>
  <si>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</si>
  <si>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</si>
  <si>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</si>
  <si>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</si>
  <si>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</si>
  <si>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</si>
  <si>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</si>
  <si>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</si>
  <si>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</si>
  <si>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</si>
  <si>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</si>
  <si>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</si>
  <si>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</si>
  <si>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</si>
  <si>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</si>
  <si>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</si>
  <si>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</si>
  <si>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</si>
  <si>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</si>
  <si>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</si>
  <si>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</si>
  <si>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</si>
  <si>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</si>
  <si>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</si>
  <si>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</si>
  <si>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</si>
  <si>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</si>
  <si>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</si>
  <si>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</si>
  <si>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</si>
  <si>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</si>
  <si>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</si>
  <si>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</si>
  <si>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</si>
  <si>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</si>
  <si>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</si>
  <si>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</si>
  <si>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</si>
  <si>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</si>
  <si>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</si>
  <si>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</si>
  <si>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</si>
  <si>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</si>
  <si>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</si>
  <si>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</si>
  <si>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</si>
  <si>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</si>
  <si>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</si>
  <si>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</si>
  <si>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</si>
  <si>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</si>
  <si>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</si>
  <si>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</si>
  <si>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</si>
  <si>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</si>
  <si>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</si>
  <si>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</si>
  <si>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</si>
  <si>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</si>
  <si>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</si>
  <si>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</si>
  <si>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</si>
  <si>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</si>
  <si>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</si>
  <si>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</si>
  <si>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</si>
  <si>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</si>
  <si>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</si>
  <si>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</si>
  <si>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</si>
  <si>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</si>
  <si>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</si>
  <si>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</si>
  <si>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</si>
  <si>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</si>
  <si>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</si>
  <si>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</si>
  <si>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</si>
  <si>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</si>
  <si>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</si>
  <si>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</si>
  <si>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</si>
  <si>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</si>
  <si>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</si>
  <si>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</si>
  <si>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</si>
  <si>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</si>
  <si>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</si>
  <si>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</si>
  <si>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</si>
  <si>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</si>
  <si>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</si>
  <si>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</si>
  <si>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</si>
  <si>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</si>
  <si>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</si>
  <si>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</si>
  <si>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</si>
  <si>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</si>
  <si>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</si>
  <si>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</si>
  <si>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</si>
  <si>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</si>
  <si>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</si>
  <si>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</si>
  <si>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</si>
  <si>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</si>
  <si>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</si>
  <si>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</si>
  <si>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</si>
  <si>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</si>
  <si>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</si>
  <si>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</si>
  <si>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</si>
  <si>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</si>
  <si>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</si>
  <si>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</si>
  <si>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</si>
  <si>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</si>
  <si>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</si>
  <si>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</si>
  <si>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</si>
  <si>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</si>
  <si>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</si>
  <si>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</si>
  <si>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</si>
  <si>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</si>
  <si>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</si>
  <si>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</si>
  <si>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</si>
  <si>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</si>
  <si>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</si>
  <si>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</si>
  <si>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</si>
  <si>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</si>
  <si>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</si>
  <si>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</si>
  <si>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</si>
  <si>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</si>
  <si>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</si>
  <si>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</si>
  <si>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</si>
  <si>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</si>
  <si>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</si>
  <si>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</si>
  <si>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</si>
  <si>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</si>
  <si>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</si>
  <si>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</si>
  <si>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</si>
  <si>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</si>
  <si>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</si>
  <si>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</si>
  <si>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</si>
  <si>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</si>
  <si>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</si>
  <si>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</si>
  <si>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</si>
  <si>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</si>
  <si>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</si>
  <si>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</si>
  <si>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</si>
  <si>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</si>
  <si>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</si>
  <si>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15/79/0322</t>
  </si>
  <si>
    <t>031</t>
  </si>
  <si>
    <t>El presente contrato tiene por objeto la prestación, por parte de la ENTIDAD ADMINISTADORA contratante, de servicos de proteccion preventiva en Hogares Infantiles de Atención Integral al Preescolar, de acuerdo con las normas que se amanen de la Junta Directiva y de la Dirección General del  INSTITUTO, con ejecución a los principios fundamentales desarrollados por el Sistema Nacional de Bienestar Familiar.</t>
  </si>
  <si>
    <t xml:space="preserve">El objeto de este contrato es el de obtener de EL CONTRATANTE, bajo su exclusiva responsabilidad y con el personal de su dependencia, la cooperación necesaria para la prestación del servicio público a cargo del </t>
  </si>
  <si>
    <t>El Objeto del presente contrato es el de obtener del CONTRATANTE, bajo su exclusiva responsabilidad  y con el personal de su dependencia , la cooperación necesaria para la prestacion del Servicio Público a cargo del Instituto Colombiano de Bienestar Familiar nediante el desarrollo y cuplimiento de las actividades.</t>
  </si>
  <si>
    <t>El objeto del presente contrato es el de la prestación del servicio de atencion integral al preescolar en el Hogar infantil "PERSONITAS" DEL BARRIO BOLIVAR a 130 niños con el fin de suplir y complementar transitoriamente la protecion familiar, y procurar su desarrollo integral.</t>
  </si>
  <si>
    <t xml:space="preserve">el objeto del presente contrato es la atención integral al menor de 7 años, en la modalidad que de a cuerdo  con las necesidades del servicio establesca el INSTITUTO </t>
  </si>
  <si>
    <t xml:space="preserve">El objeto del presente contrato es la atenci{on integral al menor de 7 años </t>
  </si>
  <si>
    <t>El objeto del presente contrato es ejecutar programas de atención al menor, al joven y la familia promoviendo la participación de la comunidad y  de las entidades publicas y privadas, de acuerdo con las siguientes modalidades: TRADICIONAL (Jardín en jornadas completas y alterno y Salacuna Jornada Completa).</t>
  </si>
  <si>
    <t xml:space="preserve">El objeto del presente contrato es la admiistración y ejecución a partir del hogar infantil, de las siguientes acciones que la Ley ha asignado al INSTITUTO para lograr con la participación de la familia y la comunidad, la aatención integral del niño menor de 7 años </t>
  </si>
  <si>
    <t>El objeto del presente contrato es la admiistración y ejecución a partir del hogar infantil, de las siguientes acciones que la Ley ha asignado al INSTITUTO para lograr con la participación de la familia y la comunidad, la aatención integral del niño menor</t>
  </si>
  <si>
    <t>Proveer al Contratista de los recursos necesarios para propiciar a través del Hogar Infanil, el desarrollo de los niños menores de siete (7) años asi: Ciento veinte (120) niños en Modalidad Tradicional de atención institucional en jornada completa o parcial y 0 niños en nuevas modalidades propiciando la organizacion y participación comunitaria para ejecutar acciones tendientes al mejoramiento de condiciones de vida y atención directa a niños de 3 a 7 años.</t>
  </si>
  <si>
    <t xml:space="preserve">Proveer al CONTRATISTA   de los recursos necesarios para propiciar a través del Hogar Infantil "Personitas" del Barrio Bolivar de Tunja el desarrollo de niños menores de 7 años,  así: Ciento veinte (120) niños en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 </t>
  </si>
  <si>
    <t>EL CONTRATISTA  a través del Hogar Infantil PERSONITAS BARRIO BOLIVAR TUNJA. Adelantara el desarrollo de los niños menores de 7 años así: Ciento veinticinco (125), veinte (20) salacuna y ciento cinco (105) niños en mosalidad tradicional de atencion institucional en jornada completa y parcial y niños en modalidades no convencionales, promoviendo la organización y participación comunitaria para ejecutar acciones tendientes al mejoramiento de condiciones de vida y atención directa a niños en edad preescolar.</t>
  </si>
  <si>
    <t>EL CONTRATISTA  a través del Hogar Infantil Personitas  Barrio Bolivar de Tunja,. Atendera el desarrollo de los niños menores de 7 años así:Jornada completa 20 en salacuna, 105 jardín: Jornada alterna; 0 jardín. Niños en modalidad tradicional de atención insstritucional en jornada completa y parcial  y Cero niños en modalidades no convencionales, promoviendo la organización y participación comunitaria para ejecutar acciones tendientes al mejoramiento de condiciones de vida y atención directa a niños en edad preescolar.</t>
  </si>
  <si>
    <t>Por medio del presente contrato el CONTRATISTA se obliga a prestar atención a niños menores de 7 años, propiciando su desarrollo integral, con la participación organizada de la comunidad, mediante el mejoramiento de las condiciones de vida y el enriquecimiento de la calidad de las relaciones  con su familia y con los demás grupos que conforman su medio social asi: 125 menores en modalidad tradicional de atención Institucional de jornada completa y parcial y menores en modalidades no convencionales.</t>
  </si>
  <si>
    <t>El presente contrato tiene por objeto proveer al CONTRATISTA de los recursos de que trata la clausula tercera del mismo, para que éste administre el Hogar Infantil de PERSONITAS BARRIO BOLIVAR y a través del mismo, brinde atención integral a menores de 5 años involucrando su contexto familiar.</t>
  </si>
  <si>
    <t>El presente contrato tiene por objeto proveer al CONTRATISTA de los recursos de que trata la clausula tercera , para que éste administre el Hogar Infantil de Personitas del Barrio Bolivar y a través del mismo, brinde atención integral a menores de 5 años involucrando su contexto familiar.</t>
  </si>
  <si>
    <t>El presente contrato tiene por objeto proveer al CONTRATISTA de los recursos de que trata la clausula tercera , para que éste administre el Hogar Infantil de Personitas del Barrio Bolivar y a través del mismo, brinde atención integral a  menores de 5 años involucrando su contexto familiar.</t>
  </si>
  <si>
    <t>El presente contrato tiene por objeto proveer al CONTRATISTA de los recursos de que trata la clausula tercera, para que éste administre el Hogar Infantil de Personitas del Barrio Bolivar y a través del mismo, brinde atención integral a  niños menores de 6 años involucrando su contexto familiar.</t>
  </si>
  <si>
    <t>El presente contrato tiene por objeto proveer al CONTRATISTA de los recursos de que trata la clausula tercera , para que éste administre el Hogar Infantil de Personitas del Barrio Bolivar y a través del mismo, brinde atención integral a  niños menores de 6 años involucrando su contexto familiar.</t>
  </si>
  <si>
    <t>El presente contrato tiene por objeto proveer al CONTRATISTA de los recursos de que trata laCLAUSULA TERCERA , para que éste administre el Hogar Infantil de PERSONITAS BARRIO BOLIVAR DE TUNJA y a través del mismo, brinde atención  a las necesidades básica de Protección , Nutrición y Desarrollo individual y sosial a niños menores de seis años, involucrando su contexto familiar.</t>
  </si>
  <si>
    <t>El presente contrato tiene por objeto proveer al CONTRATISTA de los recursos de que trata la clausula tercera , para que éste administre el Hogar Infantil de PERSONITAS BARRIO BOLIVAR DE TUNJA y a través del mismo, brinde atención  a las necesidades básica de Protección , Nutrición y Desarrollo individual y sosial a niños menores de seis años, involucrando su contexto familiar.</t>
  </si>
  <si>
    <t>El presente contrato tiene por objeto brindar a través del Hogar Infantil de PERSONITAS BARRIO BOLIVAR atención  a las necesidades básicas de protección , nutrición, y desarrollo individual y sosial a los niños y niñas menores de seis (6) años, involucrando su contexto familiar.</t>
  </si>
  <si>
    <t>El presente contrato tiene por objeto brindar a través del Hogar Infantil de PERSONITAS BARRIO BOLIVAR atención  a las necesidades básicas de protección , nutrición, y desarrollo individual y sosial a los niños y niñas menores de cinco (5) años, involucrando su contexto familiar y social, priorizando la atención a los hijos(as) de Padres o Madres trabajadores pertenecientes a sectores de población con vulnerabilidad económica, social y psicoafectiva conforme a las normas y lineamientos técnico administrativo del ICBF, los cuales hacen parte integral del presente contrato, para lo cual el instituto proveerá al CONTRATISTA de los recursos de que trata la cláusula cuarta.</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</si>
  <si>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que trata la cláusula cuarta y el uso de los bienes muebles e inmuebles que se relacionan en el acta de suministro suscrita por el Almacenista del ICBF, documento que forma parte integral del presente contrato.</t>
  </si>
  <si>
    <t>El presente contrato tiene como objeto apoyar a EL ICBF para que brinde atención a niños y niñas de seis (6) meses hasta los cinco(5) años en el Hogar Infantil PERSONITAS BARRIO BOLIVAR, involucrando su contexto familiar y comunitario de conformidad con los estandares y lineamientos emanados de ELICBF.</t>
  </si>
  <si>
    <t>Brindar  atención a niños y niñas de seis (6) meses hasta los seis (6) años en el Hogar Infantil PERSONITAS BARRIO BOLIVAR.</t>
  </si>
  <si>
    <t>Brindar  atención a niños y niñas entre seis (6) meses hasta  seis (6) años  de edad en el Hogar Infantil PERSONITAS BARRIO BOLIVAR TUNJA dando prioridad a los niños y niñas pertenecientes a los niveles I y II del SISBEN.</t>
  </si>
  <si>
    <t>Brindar  atención  integral a niños y niñas entre seis (6) meses hasta  seis (6) años  de edad en el Hogar Infantil PERSONITAS DEL BARRIO BOLIVAR CON DOMICILIO EN TUNJA pertenecientes a los niveles I y II del SISBEN, hijos de padres trabajadores, dando prioridad a los niños y las niñas pertenecientes a familias en situación de desplazamiento.</t>
  </si>
  <si>
    <t>Brindar  atención  integral a niños y niñas entre seis (6) meses hasta  seis (6) años  de edad en el Hogar Infantil PERSONITAS DEL BARRIO BOLIVAR  TUNJA pertenecientes a los niveles I y II del SISBEN, hijos de padres trabajadores, dando prioridad a los niños y las niñas pertenecientes a familias en situación de desplazamiento.</t>
  </si>
  <si>
    <t>Brindar  atención  integral a niños y niñas entre seis (6) meses hasta   loscinco (5) años   once meses (11) de edad con vulnerabilidad económica y social, prioritariamente a quienes por razones de trabajo de sus padres o adulto responsable de su cuidado permanecen solos temporalmente y a los hijos de familias en situación de desplazamiento.</t>
  </si>
  <si>
    <t>Brindar atención integral a los niños y niñas entre los seis (6) meses y hasta  menores de los cinco  años (5) de edad,con vulnerabilidad económica y social, prioritariamente a quienes por razones de trabajo de sus padres o adulto responsable de su cuidado permanecen solos temporalmente y a los hijos de familias en situación de desplazamiento.</t>
  </si>
  <si>
    <t>Atender a la primera infancia en el marco de la estrategia "De cero a siempre", de conformidad con la directrises, lineamientos y parametros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</si>
  <si>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directrises, lineamientos y parametros establecidos por el ICBF, asi como regular las relaciones entre las partes derivadas de la entrega de aportes del ICBF a LA ENTIDAD ADMINISTRADORA DEL SERVICIO, , para que este asuma con su personal y bajo su exclusiva responsabilidad dicha atención</t>
  </si>
  <si>
    <t>PRESTAR EL SERVICO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ESTANDADRES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 DICHA ATENCION.</t>
  </si>
  <si>
    <t>PRESTAR EL SERVICO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ESTANDADRES ESTABLECIDOS POR EL ICBF, EN EL MARCO DE LA ESTRATEGIA DE ATENCION INTEGRAL "DE CERO A SIEMPRE"</t>
  </si>
  <si>
    <t>PRESTAR EL SERVICO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ESTANDADRES ESTABLECIDOS POR EL ICBF, EN EL MARCO DE LA ESTRATEGIA DE ATENCION INTEGRAL "DE CERO A SIEMPRE " EN EL SERVICIO HOGARES INFANTILES</t>
  </si>
  <si>
    <t>PRESTAR EL SERVICIO HOGARES INFANTILES -HI- DE CONFORMIDAD CON EL MANUAL OPERATIVO DE LA MODALIDAD ISNTITUCIONAL Y LAS DIRECTRICES ESTABLECIDAS POR EL ICBF, EN ARMONIA CON LA POLITICA DE ESTADO PARA EL DESARROLLO INTEGRAL DE LA PRIMERA INFANCIA DE CEO A SIEMPRE</t>
  </si>
  <si>
    <t>15/81/005</t>
  </si>
  <si>
    <t>15/18/82/033</t>
  </si>
  <si>
    <t>15/18/83/074</t>
  </si>
  <si>
    <t>15/18/84/046</t>
  </si>
  <si>
    <t>15/18/85/063</t>
  </si>
  <si>
    <t>15/18/86/006</t>
  </si>
  <si>
    <t>15/18/86/077</t>
  </si>
  <si>
    <t>15/18/87/012</t>
  </si>
  <si>
    <t>15/18/87/082</t>
  </si>
  <si>
    <t>15/18/90/020</t>
  </si>
  <si>
    <t>15/18/91/156</t>
  </si>
  <si>
    <t>15/16/92/010</t>
  </si>
  <si>
    <t>15/16/93/003</t>
  </si>
  <si>
    <t>15/16/94/147</t>
  </si>
  <si>
    <t>15/16/95/005</t>
  </si>
  <si>
    <t>15/03/96/09</t>
  </si>
  <si>
    <t>15/03/97/244</t>
  </si>
  <si>
    <t>15/03/98/032</t>
  </si>
  <si>
    <t>15/25/99/020</t>
  </si>
  <si>
    <t>15/25/2000/005</t>
  </si>
  <si>
    <t>15/25/2001/032</t>
  </si>
  <si>
    <t>15/26/2002/002</t>
  </si>
  <si>
    <t>15/26/2003/036</t>
  </si>
  <si>
    <t>15/26/2004/023</t>
  </si>
  <si>
    <t>15/26/2005/025</t>
  </si>
  <si>
    <t>15/26/2006/025</t>
  </si>
  <si>
    <t>15/26/2007/004</t>
  </si>
  <si>
    <t>15/26/2008/011</t>
  </si>
  <si>
    <t>15/26/2009/005</t>
  </si>
  <si>
    <t>15/26/2010/150</t>
  </si>
  <si>
    <t>15/26/2011/143</t>
  </si>
  <si>
    <t>15/26/2012/140</t>
  </si>
  <si>
    <t>15/26/2012/243</t>
  </si>
  <si>
    <t>15/26/2012/353</t>
  </si>
  <si>
    <t>15/26/2015/16</t>
  </si>
  <si>
    <t>15/26/2016/069</t>
  </si>
  <si>
    <t>15/26/2016/424</t>
  </si>
  <si>
    <t>305</t>
  </si>
  <si>
    <t>237</t>
  </si>
  <si>
    <t>090</t>
  </si>
  <si>
    <t>239</t>
  </si>
  <si>
    <t>2021-15-15001182020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</si>
  <si>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</si>
  <si>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118</t>
  </si>
  <si>
    <t>PRESTAR LOS SERVICIOS DE EDUCACION INICIAL EN EL MARCO DE LA ATENCION INTEGRAL EN HOGARES INFANTILES -HI-, DE CONFORMIDAD CON EL MANUAL OPERATIVO DE LA MODALIDAD INSTITUCIONAL, EL LINEAMIENTO TÈCNICO PARA LA ATENCIÒN INTEGRAL A LA PRIMERA INFANCIA Y LAS DIRECTRICES ESTABLECIDAS POR EL ICBF, EN ARMONIA CON LA POLITICA DE ESTADO PARA EL DESARROLLO INTEGRAL DE LA PRIMERA INFANCIA DE CERO A SIEMPRE</t>
  </si>
  <si>
    <t>LEYDI MARCELA PINEDA MORA</t>
  </si>
  <si>
    <t>CALLE 2 Nº 14A-28 BARRIO BOLIVAR</t>
  </si>
  <si>
    <t>7470309 -3227204494</t>
  </si>
  <si>
    <t>hogarpersonitasbolivargmail.com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</si>
</sst>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20" zoomScale="85" zoomScaleNormal="85" zoomScaleSheetLayoutView="40" zoomScalePageLayoutView="40" workbookViewId="0">
      <selection activeCell="I162" sqref="I162:O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2756</v>
      </c>
      <c r="D15" s="35"/>
      <c r="E15" s="35"/>
      <c r="F15" s="5"/>
      <c r="G15" s="32" t="s">
        <v>1168</v>
      </c>
      <c r="H15" s="103" t="s">
        <v>255</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891801160</v>
      </c>
      <c r="C20" s="5"/>
      <c r="D20" s="73"/>
      <c r="E20" s="5"/>
      <c r="F20" s="5"/>
      <c r="G20" s="5"/>
      <c r="H20" s="186"/>
      <c r="I20" s="149" t="s">
        <v>255</v>
      </c>
      <c r="J20" s="150" t="s">
        <v>257</v>
      </c>
      <c r="K20" s="151">
        <v>464849060</v>
      </c>
      <c r="L20" s="152">
        <v>44193</v>
      </c>
      <c r="M20" s="152">
        <v>44561</v>
      </c>
      <c r="N20" s="135">
        <f>+(M20-L20)/30</f>
        <v>12.266666666666667</v>
      </c>
      <c r="O20" s="138"/>
      <c r="U20" s="134"/>
      <c r="V20" s="105">
        <f ca="1">NOW()</f>
        <v>44193.549430671294</v>
      </c>
      <c r="W20" s="105">
        <f ca="1">NOW()</f>
        <v>44193.549430671294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OTRAS MODALIDADES DE ATENCIÓN A LA PRIMERA INFANCIA DEL HOGAR INFANTIL PERSONITAS DEL BARRIO BO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2676</v>
      </c>
      <c r="E48" s="145">
        <v>28887</v>
      </c>
      <c r="F48" s="145">
        <v>29220</v>
      </c>
      <c r="G48" s="160">
        <f>IF(AND(E48&lt;&gt;"",F48&lt;&gt;""),((F48-E48)/30),"")</f>
        <v>11.1</v>
      </c>
      <c r="H48" s="114" t="s">
        <v>2678</v>
      </c>
      <c r="I48" s="113" t="s">
        <v>255</v>
      </c>
      <c r="J48" s="113" t="s">
        <v>257</v>
      </c>
      <c r="K48" s="116">
        <v>1860329</v>
      </c>
      <c r="L48" s="115" t="s">
        <v>1148</v>
      </c>
      <c r="M48" s="117">
        <v>1</v>
      </c>
      <c r="N48" s="115" t="s">
        <v>1151</v>
      </c>
      <c r="O48" s="115" t="s">
        <v>26</v>
      </c>
      <c r="P48" s="78"/>
    </row>
    <row r="49" spans="1:16" s="6" customFormat="1" ht="24.75" customHeight="1" x14ac:dyDescent="0.25">
      <c r="A49" s="143">
        <v>2</v>
      </c>
      <c r="B49" s="111" t="s">
        <v>2664</v>
      </c>
      <c r="C49" s="112" t="s">
        <v>31</v>
      </c>
      <c r="D49" s="110" t="s">
        <v>2677</v>
      </c>
      <c r="E49" s="145">
        <v>29221</v>
      </c>
      <c r="F49" s="145">
        <v>29586</v>
      </c>
      <c r="G49" s="160">
        <f t="shared" ref="G49:G50" si="2">IF(AND(E49&lt;&gt;"",F49&lt;&gt;""),((F49-E49)/30),"")</f>
        <v>12.166666666666666</v>
      </c>
      <c r="H49" s="114" t="s">
        <v>2679</v>
      </c>
      <c r="I49" s="113" t="s">
        <v>255</v>
      </c>
      <c r="J49" s="113" t="s">
        <v>257</v>
      </c>
      <c r="K49" s="116">
        <v>2300000</v>
      </c>
      <c r="L49" s="115" t="s">
        <v>1148</v>
      </c>
      <c r="M49" s="117">
        <v>1</v>
      </c>
      <c r="N49" s="115" t="s">
        <v>1151</v>
      </c>
      <c r="O49" s="115" t="s">
        <v>26</v>
      </c>
      <c r="P49" s="78"/>
    </row>
    <row r="50" spans="1:16" s="6" customFormat="1" ht="24.75" customHeight="1" x14ac:dyDescent="0.25">
      <c r="A50" s="143">
        <v>3</v>
      </c>
      <c r="B50" s="111" t="s">
        <v>2664</v>
      </c>
      <c r="C50" s="112" t="s">
        <v>31</v>
      </c>
      <c r="D50" s="110" t="s">
        <v>2715</v>
      </c>
      <c r="E50" s="145">
        <v>29587</v>
      </c>
      <c r="F50" s="145">
        <v>29951</v>
      </c>
      <c r="G50" s="160">
        <f t="shared" si="2"/>
        <v>12.133333333333333</v>
      </c>
      <c r="H50" s="119" t="s">
        <v>2680</v>
      </c>
      <c r="I50" s="113" t="s">
        <v>255</v>
      </c>
      <c r="J50" s="113" t="s">
        <v>257</v>
      </c>
      <c r="K50" s="116">
        <v>2750000</v>
      </c>
      <c r="L50" s="115" t="s">
        <v>1148</v>
      </c>
      <c r="M50" s="117">
        <v>1</v>
      </c>
      <c r="N50" s="115" t="s">
        <v>1151</v>
      </c>
      <c r="O50" s="115" t="s">
        <v>26</v>
      </c>
      <c r="P50" s="78"/>
    </row>
    <row r="51" spans="1:16" s="6" customFormat="1" ht="24.75" customHeight="1" outlineLevel="1" x14ac:dyDescent="0.25">
      <c r="A51" s="143">
        <v>4</v>
      </c>
      <c r="B51" s="111" t="s">
        <v>2664</v>
      </c>
      <c r="C51" s="112" t="s">
        <v>31</v>
      </c>
      <c r="D51" s="110" t="s">
        <v>2716</v>
      </c>
      <c r="E51" s="145">
        <v>29952</v>
      </c>
      <c r="F51" s="145">
        <v>30497</v>
      </c>
      <c r="G51" s="160">
        <f t="shared" ref="G51:G107" si="3">IF(AND(E51&lt;&gt;"",F51&lt;&gt;""),((F51-E51)/30),"")</f>
        <v>18.166666666666668</v>
      </c>
      <c r="H51" s="114" t="s">
        <v>2681</v>
      </c>
      <c r="I51" s="113" t="s">
        <v>255</v>
      </c>
      <c r="J51" s="113" t="s">
        <v>257</v>
      </c>
      <c r="K51" s="116">
        <v>5933800</v>
      </c>
      <c r="L51" s="115" t="s">
        <v>1148</v>
      </c>
      <c r="M51" s="117">
        <v>1</v>
      </c>
      <c r="N51" s="115" t="s">
        <v>1151</v>
      </c>
      <c r="O51" s="115" t="s">
        <v>26</v>
      </c>
      <c r="P51" s="78"/>
    </row>
    <row r="52" spans="1:16" s="7" customFormat="1" ht="24.75" customHeight="1" outlineLevel="1" x14ac:dyDescent="0.25">
      <c r="A52" s="144">
        <v>5</v>
      </c>
      <c r="B52" s="111" t="s">
        <v>2664</v>
      </c>
      <c r="C52" s="112" t="s">
        <v>31</v>
      </c>
      <c r="D52" s="110" t="s">
        <v>2717</v>
      </c>
      <c r="E52" s="145">
        <v>30498</v>
      </c>
      <c r="F52" s="145">
        <v>30863</v>
      </c>
      <c r="G52" s="160">
        <f t="shared" si="3"/>
        <v>12.166666666666666</v>
      </c>
      <c r="H52" s="119" t="s">
        <v>2682</v>
      </c>
      <c r="I52" s="113" t="s">
        <v>255</v>
      </c>
      <c r="J52" s="113" t="s">
        <v>257</v>
      </c>
      <c r="K52" s="116">
        <v>4445480</v>
      </c>
      <c r="L52" s="115" t="s">
        <v>1148</v>
      </c>
      <c r="M52" s="117">
        <v>1</v>
      </c>
      <c r="N52" s="115" t="s">
        <v>1151</v>
      </c>
      <c r="O52" s="115" t="s">
        <v>26</v>
      </c>
      <c r="P52" s="79"/>
    </row>
    <row r="53" spans="1:16" s="7" customFormat="1" ht="24.75" customHeight="1" outlineLevel="1" x14ac:dyDescent="0.25">
      <c r="A53" s="144">
        <v>6</v>
      </c>
      <c r="B53" s="111" t="s">
        <v>2664</v>
      </c>
      <c r="C53" s="112" t="s">
        <v>31</v>
      </c>
      <c r="D53" s="110" t="s">
        <v>2718</v>
      </c>
      <c r="E53" s="145">
        <v>30864</v>
      </c>
      <c r="F53" s="145">
        <v>31228</v>
      </c>
      <c r="G53" s="160">
        <f t="shared" si="3"/>
        <v>12.133333333333333</v>
      </c>
      <c r="H53" s="119" t="s">
        <v>2683</v>
      </c>
      <c r="I53" s="113" t="s">
        <v>255</v>
      </c>
      <c r="J53" s="113" t="s">
        <v>257</v>
      </c>
      <c r="K53" s="116">
        <v>5772574</v>
      </c>
      <c r="L53" s="115" t="s">
        <v>1148</v>
      </c>
      <c r="M53" s="117">
        <v>1</v>
      </c>
      <c r="N53" s="115" t="s">
        <v>1151</v>
      </c>
      <c r="O53" s="115" t="s">
        <v>26</v>
      </c>
      <c r="P53" s="79"/>
    </row>
    <row r="54" spans="1:16" s="7" customFormat="1" ht="24.75" customHeight="1" outlineLevel="1" x14ac:dyDescent="0.25">
      <c r="A54" s="144">
        <v>7</v>
      </c>
      <c r="B54" s="111" t="s">
        <v>2664</v>
      </c>
      <c r="C54" s="112" t="s">
        <v>31</v>
      </c>
      <c r="D54" s="110" t="s">
        <v>2719</v>
      </c>
      <c r="E54" s="145">
        <v>31229</v>
      </c>
      <c r="F54" s="145">
        <v>31412</v>
      </c>
      <c r="G54" s="160">
        <f t="shared" si="3"/>
        <v>6.1</v>
      </c>
      <c r="H54" s="114" t="s">
        <v>2684</v>
      </c>
      <c r="I54" s="113" t="s">
        <v>255</v>
      </c>
      <c r="J54" s="113" t="s">
        <v>257</v>
      </c>
      <c r="K54" s="118">
        <v>3045118</v>
      </c>
      <c r="L54" s="115" t="s">
        <v>1148</v>
      </c>
      <c r="M54" s="117">
        <v>1</v>
      </c>
      <c r="N54" s="115" t="s">
        <v>1151</v>
      </c>
      <c r="O54" s="115" t="s">
        <v>26</v>
      </c>
      <c r="P54" s="79"/>
    </row>
    <row r="55" spans="1:16" s="7" customFormat="1" ht="24.75" customHeight="1" outlineLevel="1" x14ac:dyDescent="0.25">
      <c r="A55" s="144">
        <v>8</v>
      </c>
      <c r="B55" s="111" t="s">
        <v>2664</v>
      </c>
      <c r="C55" s="112" t="s">
        <v>31</v>
      </c>
      <c r="D55" s="110" t="s">
        <v>2720</v>
      </c>
      <c r="E55" s="145">
        <v>31413</v>
      </c>
      <c r="F55" s="145">
        <v>31593</v>
      </c>
      <c r="G55" s="160">
        <f t="shared" si="3"/>
        <v>6</v>
      </c>
      <c r="H55" s="114" t="s">
        <v>2685</v>
      </c>
      <c r="I55" s="113" t="s">
        <v>255</v>
      </c>
      <c r="J55" s="113" t="s">
        <v>257</v>
      </c>
      <c r="K55" s="118">
        <v>3911487</v>
      </c>
      <c r="L55" s="115" t="s">
        <v>1148</v>
      </c>
      <c r="M55" s="117">
        <v>1</v>
      </c>
      <c r="N55" s="115" t="s">
        <v>1151</v>
      </c>
      <c r="O55" s="115" t="s">
        <v>26</v>
      </c>
      <c r="P55" s="79"/>
    </row>
    <row r="56" spans="1:16" s="7" customFormat="1" ht="24.75" customHeight="1" outlineLevel="1" x14ac:dyDescent="0.25">
      <c r="A56" s="144">
        <v>9</v>
      </c>
      <c r="B56" s="111" t="s">
        <v>2664</v>
      </c>
      <c r="C56" s="112" t="s">
        <v>31</v>
      </c>
      <c r="D56" s="110" t="s">
        <v>2721</v>
      </c>
      <c r="E56" s="145">
        <v>31594</v>
      </c>
      <c r="F56" s="145">
        <v>31777</v>
      </c>
      <c r="G56" s="160">
        <f t="shared" si="3"/>
        <v>6.1</v>
      </c>
      <c r="H56" s="114" t="s">
        <v>2686</v>
      </c>
      <c r="I56" s="113" t="s">
        <v>255</v>
      </c>
      <c r="J56" s="113" t="s">
        <v>257</v>
      </c>
      <c r="K56" s="118">
        <v>3844479</v>
      </c>
      <c r="L56" s="115" t="s">
        <v>1148</v>
      </c>
      <c r="M56" s="117">
        <v>1</v>
      </c>
      <c r="N56" s="115" t="s">
        <v>1151</v>
      </c>
      <c r="O56" s="115" t="s">
        <v>26</v>
      </c>
      <c r="P56" s="79"/>
    </row>
    <row r="57" spans="1:16" s="7" customFormat="1" ht="24.75" customHeight="1" outlineLevel="1" x14ac:dyDescent="0.25">
      <c r="A57" s="144">
        <v>10</v>
      </c>
      <c r="B57" s="64" t="s">
        <v>2664</v>
      </c>
      <c r="C57" s="65" t="s">
        <v>31</v>
      </c>
      <c r="D57" s="63" t="s">
        <v>2722</v>
      </c>
      <c r="E57" s="145">
        <v>31778</v>
      </c>
      <c r="F57" s="145">
        <v>32142</v>
      </c>
      <c r="G57" s="160">
        <f t="shared" si="3"/>
        <v>12.133333333333333</v>
      </c>
      <c r="H57" s="64" t="s">
        <v>2687</v>
      </c>
      <c r="I57" s="63" t="s">
        <v>255</v>
      </c>
      <c r="J57" s="63" t="s">
        <v>257</v>
      </c>
      <c r="K57" s="66">
        <v>9612526</v>
      </c>
      <c r="L57" s="65" t="s">
        <v>1148</v>
      </c>
      <c r="M57" s="67">
        <v>1</v>
      </c>
      <c r="N57" s="65" t="s">
        <v>1151</v>
      </c>
      <c r="O57" s="65" t="s">
        <v>26</v>
      </c>
      <c r="P57" s="79"/>
    </row>
    <row r="58" spans="1:16" s="7" customFormat="1" ht="24.75" customHeight="1" outlineLevel="1" x14ac:dyDescent="0.25">
      <c r="A58" s="144">
        <v>11</v>
      </c>
      <c r="B58" s="64" t="s">
        <v>2664</v>
      </c>
      <c r="C58" s="65" t="s">
        <v>31</v>
      </c>
      <c r="D58" s="63" t="s">
        <v>2723</v>
      </c>
      <c r="E58" s="145">
        <v>32143</v>
      </c>
      <c r="F58" s="145">
        <v>32873</v>
      </c>
      <c r="G58" s="160">
        <f t="shared" si="3"/>
        <v>24.333333333333332</v>
      </c>
      <c r="H58" s="64" t="s">
        <v>2688</v>
      </c>
      <c r="I58" s="63" t="s">
        <v>255</v>
      </c>
      <c r="J58" s="63" t="s">
        <v>257</v>
      </c>
      <c r="K58" s="66">
        <v>19547172</v>
      </c>
      <c r="L58" s="65" t="s">
        <v>1148</v>
      </c>
      <c r="M58" s="67">
        <v>1</v>
      </c>
      <c r="N58" s="65" t="s">
        <v>1151</v>
      </c>
      <c r="O58" s="65" t="s">
        <v>26</v>
      </c>
      <c r="P58" s="79"/>
    </row>
    <row r="59" spans="1:16" s="7" customFormat="1" ht="24.75" customHeight="1" outlineLevel="1" x14ac:dyDescent="0.25">
      <c r="A59" s="144">
        <v>12</v>
      </c>
      <c r="B59" s="64" t="s">
        <v>2664</v>
      </c>
      <c r="C59" s="65" t="s">
        <v>31</v>
      </c>
      <c r="D59" s="63" t="s">
        <v>2724</v>
      </c>
      <c r="E59" s="145">
        <v>32874</v>
      </c>
      <c r="F59" s="145">
        <v>33419</v>
      </c>
      <c r="G59" s="160">
        <f t="shared" si="3"/>
        <v>18.166666666666668</v>
      </c>
      <c r="H59" s="64" t="s">
        <v>2689</v>
      </c>
      <c r="I59" s="63" t="s">
        <v>255</v>
      </c>
      <c r="J59" s="63" t="s">
        <v>257</v>
      </c>
      <c r="K59" s="66">
        <v>30091864</v>
      </c>
      <c r="L59" s="65" t="s">
        <v>1148</v>
      </c>
      <c r="M59" s="67">
        <v>1</v>
      </c>
      <c r="N59" s="65" t="s">
        <v>1151</v>
      </c>
      <c r="O59" s="65" t="s">
        <v>26</v>
      </c>
      <c r="P59" s="79"/>
    </row>
    <row r="60" spans="1:16" s="7" customFormat="1" ht="24.75" customHeight="1" outlineLevel="1" x14ac:dyDescent="0.25">
      <c r="A60" s="144">
        <v>13</v>
      </c>
      <c r="B60" s="64" t="s">
        <v>2664</v>
      </c>
      <c r="C60" s="65" t="s">
        <v>31</v>
      </c>
      <c r="D60" s="63" t="s">
        <v>2725</v>
      </c>
      <c r="E60" s="145">
        <v>33420</v>
      </c>
      <c r="F60" s="145">
        <v>33603</v>
      </c>
      <c r="G60" s="160">
        <f t="shared" si="3"/>
        <v>6.1</v>
      </c>
      <c r="H60" s="64" t="s">
        <v>2690</v>
      </c>
      <c r="I60" s="63" t="s">
        <v>255</v>
      </c>
      <c r="J60" s="63" t="s">
        <v>257</v>
      </c>
      <c r="K60" s="66">
        <v>7162567</v>
      </c>
      <c r="L60" s="65" t="s">
        <v>1148</v>
      </c>
      <c r="M60" s="67">
        <v>1</v>
      </c>
      <c r="N60" s="65" t="s">
        <v>1151</v>
      </c>
      <c r="O60" s="65" t="s">
        <v>26</v>
      </c>
      <c r="P60" s="79"/>
    </row>
    <row r="61" spans="1:16" s="7" customFormat="1" ht="24.75" customHeight="1" outlineLevel="1" x14ac:dyDescent="0.25">
      <c r="A61" s="144">
        <v>14</v>
      </c>
      <c r="B61" s="64" t="s">
        <v>2664</v>
      </c>
      <c r="C61" s="65" t="s">
        <v>31</v>
      </c>
      <c r="D61" s="63" t="s">
        <v>2726</v>
      </c>
      <c r="E61" s="145">
        <v>33604</v>
      </c>
      <c r="F61" s="145">
        <v>33969</v>
      </c>
      <c r="G61" s="160">
        <f t="shared" si="3"/>
        <v>12.166666666666666</v>
      </c>
      <c r="H61" s="64" t="s">
        <v>2691</v>
      </c>
      <c r="I61" s="63" t="s">
        <v>255</v>
      </c>
      <c r="J61" s="63" t="s">
        <v>257</v>
      </c>
      <c r="K61" s="66">
        <v>16353714</v>
      </c>
      <c r="L61" s="65" t="s">
        <v>1148</v>
      </c>
      <c r="M61" s="67">
        <v>1</v>
      </c>
      <c r="N61" s="65" t="s">
        <v>1151</v>
      </c>
      <c r="O61" s="65" t="s">
        <v>26</v>
      </c>
      <c r="P61" s="79"/>
    </row>
    <row r="62" spans="1:16" s="7" customFormat="1" ht="24.75" customHeight="1" outlineLevel="1" x14ac:dyDescent="0.25">
      <c r="A62" s="144">
        <v>15</v>
      </c>
      <c r="B62" s="64" t="s">
        <v>2664</v>
      </c>
      <c r="C62" s="65" t="s">
        <v>31</v>
      </c>
      <c r="D62" s="63" t="s">
        <v>2727</v>
      </c>
      <c r="E62" s="145">
        <v>33970</v>
      </c>
      <c r="F62" s="145">
        <v>34334</v>
      </c>
      <c r="G62" s="160">
        <f t="shared" si="3"/>
        <v>12.133333333333333</v>
      </c>
      <c r="H62" s="64" t="s">
        <v>2692</v>
      </c>
      <c r="I62" s="63" t="s">
        <v>255</v>
      </c>
      <c r="J62" s="63" t="s">
        <v>257</v>
      </c>
      <c r="K62" s="66">
        <v>39441243</v>
      </c>
      <c r="L62" s="65" t="s">
        <v>1148</v>
      </c>
      <c r="M62" s="67">
        <v>1</v>
      </c>
      <c r="N62" s="65" t="s">
        <v>1151</v>
      </c>
      <c r="O62" s="65" t="s">
        <v>26</v>
      </c>
      <c r="P62" s="79"/>
    </row>
    <row r="63" spans="1:16" s="7" customFormat="1" ht="24.75" customHeight="1" outlineLevel="1" x14ac:dyDescent="0.25">
      <c r="A63" s="144">
        <v>16</v>
      </c>
      <c r="B63" s="64" t="s">
        <v>2664</v>
      </c>
      <c r="C63" s="65" t="s">
        <v>31</v>
      </c>
      <c r="D63" s="63" t="s">
        <v>2728</v>
      </c>
      <c r="E63" s="145">
        <v>34335</v>
      </c>
      <c r="F63" s="145">
        <v>34699</v>
      </c>
      <c r="G63" s="160">
        <f t="shared" si="3"/>
        <v>12.133333333333333</v>
      </c>
      <c r="H63" s="64" t="s">
        <v>2693</v>
      </c>
      <c r="I63" s="63" t="s">
        <v>255</v>
      </c>
      <c r="J63" s="63" t="s">
        <v>257</v>
      </c>
      <c r="K63" s="66">
        <v>50251674</v>
      </c>
      <c r="L63" s="65" t="s">
        <v>1148</v>
      </c>
      <c r="M63" s="67">
        <v>1</v>
      </c>
      <c r="N63" s="65" t="s">
        <v>1151</v>
      </c>
      <c r="O63" s="65" t="s">
        <v>26</v>
      </c>
      <c r="P63" s="79"/>
    </row>
    <row r="64" spans="1:16" s="7" customFormat="1" ht="24.75" customHeight="1" outlineLevel="1" x14ac:dyDescent="0.25">
      <c r="A64" s="144">
        <v>17</v>
      </c>
      <c r="B64" s="64" t="s">
        <v>2664</v>
      </c>
      <c r="C64" s="65" t="s">
        <v>31</v>
      </c>
      <c r="D64" s="63" t="s">
        <v>2729</v>
      </c>
      <c r="E64" s="145">
        <v>34700</v>
      </c>
      <c r="F64" s="145">
        <v>35064</v>
      </c>
      <c r="G64" s="160">
        <f t="shared" si="3"/>
        <v>12.133333333333333</v>
      </c>
      <c r="H64" s="64" t="s">
        <v>2694</v>
      </c>
      <c r="I64" s="63" t="s">
        <v>255</v>
      </c>
      <c r="J64" s="63" t="s">
        <v>257</v>
      </c>
      <c r="K64" s="66">
        <v>60857640</v>
      </c>
      <c r="L64" s="65" t="s">
        <v>1148</v>
      </c>
      <c r="M64" s="67">
        <v>1</v>
      </c>
      <c r="N64" s="65" t="s">
        <v>1151</v>
      </c>
      <c r="O64" s="65" t="s">
        <v>26</v>
      </c>
      <c r="P64" s="79"/>
    </row>
    <row r="65" spans="1:16" s="7" customFormat="1" ht="24.75" customHeight="1" outlineLevel="1" x14ac:dyDescent="0.25">
      <c r="A65" s="144">
        <v>18</v>
      </c>
      <c r="B65" s="64" t="s">
        <v>2664</v>
      </c>
      <c r="C65" s="65" t="s">
        <v>31</v>
      </c>
      <c r="D65" s="63" t="s">
        <v>2730</v>
      </c>
      <c r="E65" s="145">
        <v>35065</v>
      </c>
      <c r="F65" s="145">
        <v>35430</v>
      </c>
      <c r="G65" s="160">
        <f t="shared" si="3"/>
        <v>12.166666666666666</v>
      </c>
      <c r="H65" s="64" t="s">
        <v>2695</v>
      </c>
      <c r="I65" s="63" t="s">
        <v>255</v>
      </c>
      <c r="J65" s="63" t="s">
        <v>257</v>
      </c>
      <c r="K65" s="66">
        <v>68487900</v>
      </c>
      <c r="L65" s="65" t="s">
        <v>1148</v>
      </c>
      <c r="M65" s="67">
        <v>1</v>
      </c>
      <c r="N65" s="65" t="s">
        <v>1151</v>
      </c>
      <c r="O65" s="65" t="s">
        <v>26</v>
      </c>
      <c r="P65" s="79"/>
    </row>
    <row r="66" spans="1:16" s="7" customFormat="1" ht="24.75" customHeight="1" outlineLevel="1" x14ac:dyDescent="0.25">
      <c r="A66" s="144">
        <v>19</v>
      </c>
      <c r="B66" s="64" t="s">
        <v>2664</v>
      </c>
      <c r="C66" s="65" t="s">
        <v>31</v>
      </c>
      <c r="D66" s="63" t="s">
        <v>2731</v>
      </c>
      <c r="E66" s="145">
        <v>35431</v>
      </c>
      <c r="F66" s="145">
        <v>35795</v>
      </c>
      <c r="G66" s="160">
        <f t="shared" si="3"/>
        <v>12.133333333333333</v>
      </c>
      <c r="H66" s="64" t="s">
        <v>2696</v>
      </c>
      <c r="I66" s="63" t="s">
        <v>255</v>
      </c>
      <c r="J66" s="63" t="s">
        <v>257</v>
      </c>
      <c r="K66" s="66">
        <v>80902372</v>
      </c>
      <c r="L66" s="65" t="s">
        <v>1148</v>
      </c>
      <c r="M66" s="67">
        <v>1</v>
      </c>
      <c r="N66" s="65" t="s">
        <v>1151</v>
      </c>
      <c r="O66" s="65" t="s">
        <v>26</v>
      </c>
      <c r="P66" s="79"/>
    </row>
    <row r="67" spans="1:16" s="7" customFormat="1" ht="24.75" customHeight="1" outlineLevel="1" x14ac:dyDescent="0.25">
      <c r="A67" s="144">
        <v>20</v>
      </c>
      <c r="B67" s="64" t="s">
        <v>2664</v>
      </c>
      <c r="C67" s="65" t="s">
        <v>31</v>
      </c>
      <c r="D67" s="63" t="s">
        <v>2732</v>
      </c>
      <c r="E67" s="145">
        <v>35796</v>
      </c>
      <c r="F67" s="145">
        <v>36160</v>
      </c>
      <c r="G67" s="160">
        <f t="shared" si="3"/>
        <v>12.133333333333333</v>
      </c>
      <c r="H67" s="64" t="s">
        <v>2697</v>
      </c>
      <c r="I67" s="63" t="s">
        <v>255</v>
      </c>
      <c r="J67" s="63" t="s">
        <v>257</v>
      </c>
      <c r="K67" s="66">
        <v>95819959</v>
      </c>
      <c r="L67" s="65" t="s">
        <v>1148</v>
      </c>
      <c r="M67" s="67">
        <v>1</v>
      </c>
      <c r="N67" s="65" t="s">
        <v>1151</v>
      </c>
      <c r="O67" s="65" t="s">
        <v>26</v>
      </c>
      <c r="P67" s="79"/>
    </row>
    <row r="68" spans="1:16" s="7" customFormat="1" ht="24.75" customHeight="1" outlineLevel="1" x14ac:dyDescent="0.25">
      <c r="A68" s="144">
        <v>21</v>
      </c>
      <c r="B68" s="64" t="s">
        <v>2664</v>
      </c>
      <c r="C68" s="65" t="s">
        <v>31</v>
      </c>
      <c r="D68" s="63" t="s">
        <v>2733</v>
      </c>
      <c r="E68" s="145">
        <v>36161</v>
      </c>
      <c r="F68" s="145">
        <v>36525</v>
      </c>
      <c r="G68" s="160">
        <f t="shared" si="3"/>
        <v>12.133333333333333</v>
      </c>
      <c r="H68" s="64" t="s">
        <v>2698</v>
      </c>
      <c r="I68" s="63" t="s">
        <v>255</v>
      </c>
      <c r="J68" s="63" t="s">
        <v>257</v>
      </c>
      <c r="K68" s="66">
        <v>112920002</v>
      </c>
      <c r="L68" s="65" t="s">
        <v>1148</v>
      </c>
      <c r="M68" s="67">
        <v>1</v>
      </c>
      <c r="N68" s="65" t="s">
        <v>1151</v>
      </c>
      <c r="O68" s="65" t="s">
        <v>26</v>
      </c>
      <c r="P68" s="79"/>
    </row>
    <row r="69" spans="1:16" s="7" customFormat="1" ht="24.75" customHeight="1" outlineLevel="1" x14ac:dyDescent="0.25">
      <c r="A69" s="144">
        <v>22</v>
      </c>
      <c r="B69" s="64" t="s">
        <v>2664</v>
      </c>
      <c r="C69" s="65" t="s">
        <v>31</v>
      </c>
      <c r="D69" s="63" t="s">
        <v>2734</v>
      </c>
      <c r="E69" s="145">
        <v>36526</v>
      </c>
      <c r="F69" s="145">
        <v>36891</v>
      </c>
      <c r="G69" s="160">
        <f t="shared" si="3"/>
        <v>12.166666666666666</v>
      </c>
      <c r="H69" s="64" t="s">
        <v>2699</v>
      </c>
      <c r="I69" s="63" t="s">
        <v>255</v>
      </c>
      <c r="J69" s="63" t="s">
        <v>257</v>
      </c>
      <c r="K69" s="66">
        <v>113062173</v>
      </c>
      <c r="L69" s="65" t="s">
        <v>1148</v>
      </c>
      <c r="M69" s="67">
        <v>1</v>
      </c>
      <c r="N69" s="65" t="s">
        <v>1151</v>
      </c>
      <c r="O69" s="65" t="s">
        <v>26</v>
      </c>
      <c r="P69" s="79"/>
    </row>
    <row r="70" spans="1:16" s="7" customFormat="1" ht="24.75" customHeight="1" outlineLevel="1" x14ac:dyDescent="0.25">
      <c r="A70" s="144">
        <v>23</v>
      </c>
      <c r="B70" s="64" t="s">
        <v>2664</v>
      </c>
      <c r="C70" s="65" t="s">
        <v>31</v>
      </c>
      <c r="D70" s="63" t="s">
        <v>2735</v>
      </c>
      <c r="E70" s="145">
        <v>36892</v>
      </c>
      <c r="F70" s="145">
        <v>37256</v>
      </c>
      <c r="G70" s="160">
        <f t="shared" si="3"/>
        <v>12.133333333333333</v>
      </c>
      <c r="H70" s="64" t="s">
        <v>2700</v>
      </c>
      <c r="I70" s="63" t="s">
        <v>255</v>
      </c>
      <c r="J70" s="63" t="s">
        <v>257</v>
      </c>
      <c r="K70" s="66">
        <v>23369170</v>
      </c>
      <c r="L70" s="65" t="s">
        <v>1148</v>
      </c>
      <c r="M70" s="67">
        <v>1</v>
      </c>
      <c r="N70" s="65" t="s">
        <v>1151</v>
      </c>
      <c r="O70" s="65" t="s">
        <v>26</v>
      </c>
      <c r="P70" s="79"/>
    </row>
    <row r="71" spans="1:16" s="7" customFormat="1" ht="24.75" customHeight="1" outlineLevel="1" x14ac:dyDescent="0.25">
      <c r="A71" s="144">
        <v>24</v>
      </c>
      <c r="B71" s="64" t="s">
        <v>2664</v>
      </c>
      <c r="C71" s="65" t="s">
        <v>31</v>
      </c>
      <c r="D71" s="63" t="s">
        <v>2736</v>
      </c>
      <c r="E71" s="145">
        <v>37257</v>
      </c>
      <c r="F71" s="145">
        <v>37621</v>
      </c>
      <c r="G71" s="160">
        <f t="shared" si="3"/>
        <v>12.133333333333333</v>
      </c>
      <c r="H71" s="64" t="s">
        <v>2701</v>
      </c>
      <c r="I71" s="63" t="s">
        <v>255</v>
      </c>
      <c r="J71" s="63" t="s">
        <v>257</v>
      </c>
      <c r="K71" s="66">
        <v>162078073</v>
      </c>
      <c r="L71" s="65" t="s">
        <v>1148</v>
      </c>
      <c r="M71" s="67">
        <v>1</v>
      </c>
      <c r="N71" s="65" t="s">
        <v>1151</v>
      </c>
      <c r="O71" s="65" t="s">
        <v>26</v>
      </c>
      <c r="P71" s="79"/>
    </row>
    <row r="72" spans="1:16" s="7" customFormat="1" ht="24.75" customHeight="1" outlineLevel="1" x14ac:dyDescent="0.25">
      <c r="A72" s="144">
        <v>25</v>
      </c>
      <c r="B72" s="64" t="s">
        <v>2664</v>
      </c>
      <c r="C72" s="65" t="s">
        <v>31</v>
      </c>
      <c r="D72" s="63" t="s">
        <v>2737</v>
      </c>
      <c r="E72" s="145">
        <v>37622</v>
      </c>
      <c r="F72" s="145">
        <v>37986</v>
      </c>
      <c r="G72" s="160">
        <f t="shared" si="3"/>
        <v>12.133333333333333</v>
      </c>
      <c r="H72" s="64" t="s">
        <v>2702</v>
      </c>
      <c r="I72" s="63" t="s">
        <v>255</v>
      </c>
      <c r="J72" s="63" t="s">
        <v>257</v>
      </c>
      <c r="K72" s="66">
        <v>110728537</v>
      </c>
      <c r="L72" s="65" t="s">
        <v>1148</v>
      </c>
      <c r="M72" s="67">
        <v>1</v>
      </c>
      <c r="N72" s="65" t="s">
        <v>1151</v>
      </c>
      <c r="O72" s="65" t="s">
        <v>26</v>
      </c>
      <c r="P72" s="79"/>
    </row>
    <row r="73" spans="1:16" s="7" customFormat="1" ht="24.75" customHeight="1" outlineLevel="1" x14ac:dyDescent="0.25">
      <c r="A73" s="144">
        <v>26</v>
      </c>
      <c r="B73" s="64" t="s">
        <v>2664</v>
      </c>
      <c r="C73" s="65" t="s">
        <v>31</v>
      </c>
      <c r="D73" s="63" t="s">
        <v>2738</v>
      </c>
      <c r="E73" s="145">
        <v>37987</v>
      </c>
      <c r="F73" s="145">
        <v>38352</v>
      </c>
      <c r="G73" s="160">
        <f t="shared" si="3"/>
        <v>12.166666666666666</v>
      </c>
      <c r="H73" s="64" t="s">
        <v>2703</v>
      </c>
      <c r="I73" s="63" t="s">
        <v>255</v>
      </c>
      <c r="J73" s="63" t="s">
        <v>257</v>
      </c>
      <c r="K73" s="66">
        <v>135011255</v>
      </c>
      <c r="L73" s="65" t="s">
        <v>1148</v>
      </c>
      <c r="M73" s="67">
        <v>1</v>
      </c>
      <c r="N73" s="65" t="s">
        <v>1151</v>
      </c>
      <c r="O73" s="65" t="s">
        <v>26</v>
      </c>
      <c r="P73" s="79"/>
    </row>
    <row r="74" spans="1:16" s="7" customFormat="1" ht="24.75" customHeight="1" outlineLevel="1" x14ac:dyDescent="0.25">
      <c r="A74" s="144">
        <v>27</v>
      </c>
      <c r="B74" s="64" t="s">
        <v>2664</v>
      </c>
      <c r="C74" s="65" t="s">
        <v>31</v>
      </c>
      <c r="D74" s="63" t="s">
        <v>2739</v>
      </c>
      <c r="E74" s="145">
        <v>38353</v>
      </c>
      <c r="F74" s="145">
        <v>38717</v>
      </c>
      <c r="G74" s="160">
        <f t="shared" si="3"/>
        <v>12.133333333333333</v>
      </c>
      <c r="H74" s="64" t="s">
        <v>2704</v>
      </c>
      <c r="I74" s="63" t="s">
        <v>255</v>
      </c>
      <c r="J74" s="63" t="s">
        <v>257</v>
      </c>
      <c r="K74" s="66">
        <v>151695520</v>
      </c>
      <c r="L74" s="65" t="s">
        <v>1148</v>
      </c>
      <c r="M74" s="67">
        <v>1</v>
      </c>
      <c r="N74" s="65" t="s">
        <v>1151</v>
      </c>
      <c r="O74" s="65" t="s">
        <v>26</v>
      </c>
      <c r="P74" s="79"/>
    </row>
    <row r="75" spans="1:16" s="7" customFormat="1" ht="24.75" customHeight="1" outlineLevel="1" x14ac:dyDescent="0.25">
      <c r="A75" s="144">
        <v>28</v>
      </c>
      <c r="B75" s="64" t="s">
        <v>2664</v>
      </c>
      <c r="C75" s="65" t="s">
        <v>31</v>
      </c>
      <c r="D75" s="63" t="s">
        <v>2740</v>
      </c>
      <c r="E75" s="145">
        <v>38718</v>
      </c>
      <c r="F75" s="145">
        <v>39082</v>
      </c>
      <c r="G75" s="160">
        <f t="shared" si="3"/>
        <v>12.133333333333333</v>
      </c>
      <c r="H75" s="64" t="s">
        <v>2705</v>
      </c>
      <c r="I75" s="63" t="s">
        <v>255</v>
      </c>
      <c r="J75" s="63" t="s">
        <v>257</v>
      </c>
      <c r="K75" s="66">
        <v>159236486</v>
      </c>
      <c r="L75" s="65" t="s">
        <v>1148</v>
      </c>
      <c r="M75" s="67">
        <v>1</v>
      </c>
      <c r="N75" s="65" t="s">
        <v>1151</v>
      </c>
      <c r="O75" s="65" t="s">
        <v>26</v>
      </c>
      <c r="P75" s="79"/>
    </row>
    <row r="76" spans="1:16" s="7" customFormat="1" ht="24.75" customHeight="1" outlineLevel="1" x14ac:dyDescent="0.25">
      <c r="A76" s="144">
        <v>29</v>
      </c>
      <c r="B76" s="64" t="s">
        <v>2664</v>
      </c>
      <c r="C76" s="65" t="s">
        <v>31</v>
      </c>
      <c r="D76" s="63" t="s">
        <v>2741</v>
      </c>
      <c r="E76" s="145">
        <v>39083</v>
      </c>
      <c r="F76" s="145">
        <v>39447</v>
      </c>
      <c r="G76" s="160">
        <f t="shared" si="3"/>
        <v>12.133333333333333</v>
      </c>
      <c r="H76" s="64" t="s">
        <v>2706</v>
      </c>
      <c r="I76" s="63" t="s">
        <v>255</v>
      </c>
      <c r="J76" s="63" t="s">
        <v>257</v>
      </c>
      <c r="K76" s="66">
        <v>165607017</v>
      </c>
      <c r="L76" s="65" t="s">
        <v>1148</v>
      </c>
      <c r="M76" s="67">
        <v>1</v>
      </c>
      <c r="N76" s="65" t="s">
        <v>1151</v>
      </c>
      <c r="O76" s="65" t="s">
        <v>26</v>
      </c>
      <c r="P76" s="79"/>
    </row>
    <row r="77" spans="1:16" s="7" customFormat="1" ht="24.75" customHeight="1" outlineLevel="1" x14ac:dyDescent="0.25">
      <c r="A77" s="144">
        <v>30</v>
      </c>
      <c r="B77" s="64" t="s">
        <v>2664</v>
      </c>
      <c r="C77" s="65" t="s">
        <v>31</v>
      </c>
      <c r="D77" s="63" t="s">
        <v>2742</v>
      </c>
      <c r="E77" s="145">
        <v>39448</v>
      </c>
      <c r="F77" s="145">
        <v>39813</v>
      </c>
      <c r="G77" s="160">
        <f t="shared" si="3"/>
        <v>12.166666666666666</v>
      </c>
      <c r="H77" s="64" t="s">
        <v>2707</v>
      </c>
      <c r="I77" s="63" t="s">
        <v>255</v>
      </c>
      <c r="J77" s="63" t="s">
        <v>257</v>
      </c>
      <c r="K77" s="66">
        <v>186816678</v>
      </c>
      <c r="L77" s="65" t="s">
        <v>1148</v>
      </c>
      <c r="M77" s="67">
        <v>1</v>
      </c>
      <c r="N77" s="65" t="s">
        <v>1151</v>
      </c>
      <c r="O77" s="65" t="s">
        <v>26</v>
      </c>
      <c r="P77" s="79"/>
    </row>
    <row r="78" spans="1:16" s="7" customFormat="1" ht="24.75" customHeight="1" outlineLevel="1" x14ac:dyDescent="0.25">
      <c r="A78" s="144">
        <v>31</v>
      </c>
      <c r="B78" s="64" t="s">
        <v>2664</v>
      </c>
      <c r="C78" s="65" t="s">
        <v>31</v>
      </c>
      <c r="D78" s="63" t="s">
        <v>2743</v>
      </c>
      <c r="E78" s="145">
        <v>39814</v>
      </c>
      <c r="F78" s="145">
        <v>40178</v>
      </c>
      <c r="G78" s="160">
        <f t="shared" si="3"/>
        <v>12.133333333333333</v>
      </c>
      <c r="H78" s="64" t="s">
        <v>2708</v>
      </c>
      <c r="I78" s="63" t="s">
        <v>255</v>
      </c>
      <c r="J78" s="63" t="s">
        <v>257</v>
      </c>
      <c r="K78" s="66">
        <v>195452655</v>
      </c>
      <c r="L78" s="65" t="s">
        <v>1148</v>
      </c>
      <c r="M78" s="67">
        <v>1</v>
      </c>
      <c r="N78" s="65" t="s">
        <v>1151</v>
      </c>
      <c r="O78" s="65" t="s">
        <v>26</v>
      </c>
      <c r="P78" s="79"/>
    </row>
    <row r="79" spans="1:16" s="7" customFormat="1" ht="24.75" customHeight="1" outlineLevel="1" x14ac:dyDescent="0.25">
      <c r="A79" s="144">
        <v>32</v>
      </c>
      <c r="B79" s="64" t="s">
        <v>2664</v>
      </c>
      <c r="C79" s="65" t="s">
        <v>31</v>
      </c>
      <c r="D79" s="63" t="s">
        <v>2744</v>
      </c>
      <c r="E79" s="145">
        <v>40179</v>
      </c>
      <c r="F79" s="145">
        <v>40543</v>
      </c>
      <c r="G79" s="160">
        <f t="shared" si="3"/>
        <v>12.133333333333333</v>
      </c>
      <c r="H79" s="64" t="s">
        <v>2708</v>
      </c>
      <c r="I79" s="63" t="s">
        <v>255</v>
      </c>
      <c r="J79" s="63" t="s">
        <v>257</v>
      </c>
      <c r="K79" s="66">
        <v>204293493</v>
      </c>
      <c r="L79" s="65" t="s">
        <v>1148</v>
      </c>
      <c r="M79" s="67">
        <v>1</v>
      </c>
      <c r="N79" s="65" t="s">
        <v>1151</v>
      </c>
      <c r="O79" s="65" t="s">
        <v>26</v>
      </c>
      <c r="P79" s="79"/>
    </row>
    <row r="80" spans="1:16" s="7" customFormat="1" ht="24.75" customHeight="1" outlineLevel="1" x14ac:dyDescent="0.25">
      <c r="A80" s="144">
        <v>33</v>
      </c>
      <c r="B80" s="64" t="s">
        <v>2664</v>
      </c>
      <c r="C80" s="65" t="s">
        <v>31</v>
      </c>
      <c r="D80" s="63" t="s">
        <v>2745</v>
      </c>
      <c r="E80" s="145">
        <v>40544</v>
      </c>
      <c r="F80" s="145">
        <v>40908</v>
      </c>
      <c r="G80" s="160">
        <f t="shared" si="3"/>
        <v>12.133333333333333</v>
      </c>
      <c r="H80" s="64" t="s">
        <v>2708</v>
      </c>
      <c r="I80" s="63" t="s">
        <v>255</v>
      </c>
      <c r="J80" s="63" t="s">
        <v>257</v>
      </c>
      <c r="K80" s="66">
        <v>212969710</v>
      </c>
      <c r="L80" s="65" t="s">
        <v>1148</v>
      </c>
      <c r="M80" s="67">
        <v>1</v>
      </c>
      <c r="N80" s="65" t="s">
        <v>1151</v>
      </c>
      <c r="O80" s="65" t="s">
        <v>26</v>
      </c>
      <c r="P80" s="79"/>
    </row>
    <row r="81" spans="1:16" s="7" customFormat="1" ht="24.75" customHeight="1" outlineLevel="1" x14ac:dyDescent="0.25">
      <c r="A81" s="144">
        <v>34</v>
      </c>
      <c r="B81" s="64" t="s">
        <v>2664</v>
      </c>
      <c r="C81" s="65" t="s">
        <v>31</v>
      </c>
      <c r="D81" s="63" t="s">
        <v>2746</v>
      </c>
      <c r="E81" s="145">
        <v>40909</v>
      </c>
      <c r="F81" s="145">
        <v>41090</v>
      </c>
      <c r="G81" s="160">
        <f t="shared" si="3"/>
        <v>6.0333333333333332</v>
      </c>
      <c r="H81" s="64" t="s">
        <v>2708</v>
      </c>
      <c r="I81" s="63" t="s">
        <v>255</v>
      </c>
      <c r="J81" s="63" t="s">
        <v>257</v>
      </c>
      <c r="K81" s="66">
        <v>113470466</v>
      </c>
      <c r="L81" s="65" t="s">
        <v>1148</v>
      </c>
      <c r="M81" s="67">
        <v>1</v>
      </c>
      <c r="N81" s="65" t="s">
        <v>1151</v>
      </c>
      <c r="O81" s="65" t="s">
        <v>26</v>
      </c>
      <c r="P81" s="79"/>
    </row>
    <row r="82" spans="1:16" s="7" customFormat="1" ht="24.75" customHeight="1" outlineLevel="1" x14ac:dyDescent="0.25">
      <c r="A82" s="144">
        <v>35</v>
      </c>
      <c r="B82" s="64" t="s">
        <v>2664</v>
      </c>
      <c r="C82" s="65" t="s">
        <v>31</v>
      </c>
      <c r="D82" s="63" t="s">
        <v>2747</v>
      </c>
      <c r="E82" s="145">
        <v>41091</v>
      </c>
      <c r="F82" s="145">
        <v>41273</v>
      </c>
      <c r="G82" s="160">
        <f t="shared" si="3"/>
        <v>6.0666666666666664</v>
      </c>
      <c r="H82" s="64" t="s">
        <v>2708</v>
      </c>
      <c r="I82" s="63" t="s">
        <v>255</v>
      </c>
      <c r="J82" s="63" t="s">
        <v>257</v>
      </c>
      <c r="K82" s="66">
        <v>118745372</v>
      </c>
      <c r="L82" s="65" t="s">
        <v>1148</v>
      </c>
      <c r="M82" s="67">
        <v>1</v>
      </c>
      <c r="N82" s="65" t="s">
        <v>1151</v>
      </c>
      <c r="O82" s="65" t="s">
        <v>26</v>
      </c>
      <c r="P82" s="79"/>
    </row>
    <row r="83" spans="1:16" s="7" customFormat="1" ht="24.75" customHeight="1" outlineLevel="1" x14ac:dyDescent="0.25">
      <c r="A83" s="144">
        <v>36</v>
      </c>
      <c r="B83" s="64" t="s">
        <v>2664</v>
      </c>
      <c r="C83" s="65" t="s">
        <v>31</v>
      </c>
      <c r="D83" s="63" t="s">
        <v>2748</v>
      </c>
      <c r="E83" s="145">
        <v>41262</v>
      </c>
      <c r="F83" s="145">
        <v>42004</v>
      </c>
      <c r="G83" s="160">
        <f t="shared" si="3"/>
        <v>24.733333333333334</v>
      </c>
      <c r="H83" s="64" t="s">
        <v>2709</v>
      </c>
      <c r="I83" s="63" t="s">
        <v>255</v>
      </c>
      <c r="J83" s="63" t="s">
        <v>257</v>
      </c>
      <c r="K83" s="66">
        <v>605789549</v>
      </c>
      <c r="L83" s="65" t="s">
        <v>1148</v>
      </c>
      <c r="M83" s="67">
        <v>1</v>
      </c>
      <c r="N83" s="65" t="s">
        <v>1151</v>
      </c>
      <c r="O83" s="65" t="s">
        <v>26</v>
      </c>
      <c r="P83" s="79"/>
    </row>
    <row r="84" spans="1:16" s="7" customFormat="1" ht="24.75" customHeight="1" outlineLevel="1" x14ac:dyDescent="0.25">
      <c r="A84" s="144">
        <v>37</v>
      </c>
      <c r="B84" s="64" t="s">
        <v>2664</v>
      </c>
      <c r="C84" s="65" t="s">
        <v>31</v>
      </c>
      <c r="D84" s="63" t="s">
        <v>2749</v>
      </c>
      <c r="E84" s="145">
        <v>42005</v>
      </c>
      <c r="F84" s="145">
        <v>42369</v>
      </c>
      <c r="G84" s="160">
        <f t="shared" si="3"/>
        <v>12.133333333333333</v>
      </c>
      <c r="H84" s="64" t="s">
        <v>2710</v>
      </c>
      <c r="I84" s="63" t="s">
        <v>255</v>
      </c>
      <c r="J84" s="63" t="s">
        <v>257</v>
      </c>
      <c r="K84" s="66">
        <v>318528000</v>
      </c>
      <c r="L84" s="65" t="s">
        <v>1148</v>
      </c>
      <c r="M84" s="67">
        <v>1</v>
      </c>
      <c r="N84" s="65" t="s">
        <v>1151</v>
      </c>
      <c r="O84" s="65" t="s">
        <v>26</v>
      </c>
      <c r="P84" s="79"/>
    </row>
    <row r="85" spans="1:16" s="7" customFormat="1" ht="24.75" customHeight="1" outlineLevel="1" x14ac:dyDescent="0.25">
      <c r="A85" s="144">
        <v>38</v>
      </c>
      <c r="B85" s="64" t="s">
        <v>2664</v>
      </c>
      <c r="C85" s="65" t="s">
        <v>31</v>
      </c>
      <c r="D85" s="63" t="s">
        <v>2750</v>
      </c>
      <c r="E85" s="145">
        <v>42370</v>
      </c>
      <c r="F85" s="145">
        <v>42735</v>
      </c>
      <c r="G85" s="160">
        <f t="shared" si="3"/>
        <v>12.166666666666666</v>
      </c>
      <c r="H85" s="64" t="s">
        <v>2711</v>
      </c>
      <c r="I85" s="63" t="s">
        <v>255</v>
      </c>
      <c r="J85" s="63" t="s">
        <v>257</v>
      </c>
      <c r="K85" s="66">
        <v>274267940</v>
      </c>
      <c r="L85" s="65" t="s">
        <v>1148</v>
      </c>
      <c r="M85" s="67">
        <v>1</v>
      </c>
      <c r="N85" s="65" t="s">
        <v>1151</v>
      </c>
      <c r="O85" s="65" t="s">
        <v>26</v>
      </c>
      <c r="P85" s="79"/>
    </row>
    <row r="86" spans="1:16" s="7" customFormat="1" ht="24.75" customHeight="1" outlineLevel="1" x14ac:dyDescent="0.25">
      <c r="A86" s="144">
        <v>39</v>
      </c>
      <c r="B86" s="64" t="s">
        <v>2664</v>
      </c>
      <c r="C86" s="65" t="s">
        <v>31</v>
      </c>
      <c r="D86" s="63" t="s">
        <v>2751</v>
      </c>
      <c r="E86" s="145">
        <v>42735</v>
      </c>
      <c r="F86" s="145">
        <v>43100</v>
      </c>
      <c r="G86" s="160">
        <f t="shared" si="3"/>
        <v>12.166666666666666</v>
      </c>
      <c r="H86" s="64" t="s">
        <v>2712</v>
      </c>
      <c r="I86" s="63" t="s">
        <v>255</v>
      </c>
      <c r="J86" s="63" t="s">
        <v>257</v>
      </c>
      <c r="K86" s="66">
        <v>373819000</v>
      </c>
      <c r="L86" s="65" t="s">
        <v>1148</v>
      </c>
      <c r="M86" s="67">
        <v>1</v>
      </c>
      <c r="N86" s="65" t="s">
        <v>1151</v>
      </c>
      <c r="O86" s="65" t="s">
        <v>26</v>
      </c>
      <c r="P86" s="79"/>
    </row>
    <row r="87" spans="1:16" s="7" customFormat="1" ht="24.75" customHeight="1" outlineLevel="1" x14ac:dyDescent="0.25">
      <c r="A87" s="144">
        <v>40</v>
      </c>
      <c r="B87" s="64" t="s">
        <v>2664</v>
      </c>
      <c r="C87" s="65" t="s">
        <v>31</v>
      </c>
      <c r="D87" s="63" t="s">
        <v>2752</v>
      </c>
      <c r="E87" s="145">
        <v>43040</v>
      </c>
      <c r="F87" s="145">
        <v>43312</v>
      </c>
      <c r="G87" s="160">
        <f t="shared" si="3"/>
        <v>9.0666666666666664</v>
      </c>
      <c r="H87" s="64" t="s">
        <v>2713</v>
      </c>
      <c r="I87" s="63" t="s">
        <v>255</v>
      </c>
      <c r="J87" s="63" t="s">
        <v>257</v>
      </c>
      <c r="K87" s="66">
        <v>319022750</v>
      </c>
      <c r="L87" s="65" t="s">
        <v>1148</v>
      </c>
      <c r="M87" s="67">
        <v>1</v>
      </c>
      <c r="N87" s="65" t="s">
        <v>1151</v>
      </c>
      <c r="O87" s="65" t="s">
        <v>26</v>
      </c>
      <c r="P87" s="79"/>
    </row>
    <row r="88" spans="1:16" s="7" customFormat="1" ht="24.75" customHeight="1" outlineLevel="1" x14ac:dyDescent="0.25">
      <c r="A88" s="144">
        <v>41</v>
      </c>
      <c r="B88" s="64" t="s">
        <v>2664</v>
      </c>
      <c r="C88" s="65" t="s">
        <v>31</v>
      </c>
      <c r="D88" s="63" t="s">
        <v>2753</v>
      </c>
      <c r="E88" s="145">
        <v>43313</v>
      </c>
      <c r="F88" s="145">
        <v>43441</v>
      </c>
      <c r="G88" s="160">
        <f t="shared" si="3"/>
        <v>4.2666666666666666</v>
      </c>
      <c r="H88" s="64" t="s">
        <v>2713</v>
      </c>
      <c r="I88" s="63" t="s">
        <v>255</v>
      </c>
      <c r="J88" s="63" t="s">
        <v>257</v>
      </c>
      <c r="K88" s="66">
        <v>152399390</v>
      </c>
      <c r="L88" s="65" t="s">
        <v>1148</v>
      </c>
      <c r="M88" s="67">
        <v>1</v>
      </c>
      <c r="N88" s="65" t="s">
        <v>1151</v>
      </c>
      <c r="O88" s="65" t="s">
        <v>26</v>
      </c>
      <c r="P88" s="79"/>
    </row>
    <row r="89" spans="1:16" s="7" customFormat="1" ht="24.75" customHeight="1" outlineLevel="1" x14ac:dyDescent="0.25">
      <c r="A89" s="144">
        <v>42</v>
      </c>
      <c r="B89" s="64" t="s">
        <v>2664</v>
      </c>
      <c r="C89" s="65" t="s">
        <v>31</v>
      </c>
      <c r="D89" s="63" t="s">
        <v>2754</v>
      </c>
      <c r="E89" s="145">
        <v>43466</v>
      </c>
      <c r="F89" s="145">
        <v>43738</v>
      </c>
      <c r="G89" s="160">
        <f t="shared" si="3"/>
        <v>9.0666666666666664</v>
      </c>
      <c r="H89" s="64" t="s">
        <v>2714</v>
      </c>
      <c r="I89" s="63" t="s">
        <v>255</v>
      </c>
      <c r="J89" s="63" t="s">
        <v>257</v>
      </c>
      <c r="K89" s="66">
        <v>310974168</v>
      </c>
      <c r="L89" s="65" t="s">
        <v>1148</v>
      </c>
      <c r="M89" s="67">
        <v>1</v>
      </c>
      <c r="N89" s="65" t="s">
        <v>1151</v>
      </c>
      <c r="O89" s="65" t="s">
        <v>26</v>
      </c>
      <c r="P89" s="79"/>
    </row>
    <row r="90" spans="1:16" s="7" customFormat="1" ht="24.75" customHeight="1" outlineLevel="1" x14ac:dyDescent="0.25">
      <c r="A90" s="144">
        <v>43</v>
      </c>
      <c r="B90" s="64" t="s">
        <v>2664</v>
      </c>
      <c r="C90" s="65" t="s">
        <v>31</v>
      </c>
      <c r="D90" s="63" t="s">
        <v>2755</v>
      </c>
      <c r="E90" s="145">
        <v>43739</v>
      </c>
      <c r="F90" s="145">
        <v>43830</v>
      </c>
      <c r="G90" s="160">
        <f t="shared" si="3"/>
        <v>3.0333333333333332</v>
      </c>
      <c r="H90" s="64" t="s">
        <v>2714</v>
      </c>
      <c r="I90" s="63" t="s">
        <v>255</v>
      </c>
      <c r="J90" s="63" t="s">
        <v>257</v>
      </c>
      <c r="K90" s="66">
        <v>91103880</v>
      </c>
      <c r="L90" s="65" t="s">
        <v>1148</v>
      </c>
      <c r="M90" s="67">
        <v>1</v>
      </c>
      <c r="N90" s="65" t="s">
        <v>1151</v>
      </c>
      <c r="O90" s="65" t="s">
        <v>26</v>
      </c>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2758</v>
      </c>
      <c r="E114" s="145">
        <v>43876</v>
      </c>
      <c r="F114" s="145">
        <v>44196</v>
      </c>
      <c r="G114" s="160">
        <f>IF(AND(E114&lt;&gt;"",F114&lt;&gt;""),((F114-E114)/30),"")</f>
        <v>10.666666666666666</v>
      </c>
      <c r="H114" s="122" t="s">
        <v>2759</v>
      </c>
      <c r="I114" s="121" t="s">
        <v>255</v>
      </c>
      <c r="J114" s="121" t="s">
        <v>257</v>
      </c>
      <c r="K114" s="123">
        <v>456895475</v>
      </c>
      <c r="L114" s="100">
        <f>+IF(AND(K114&gt;0,O114="Ejecución"),(K114/877802)*Tabla28[[#This Row],[% participación]],IF(AND(K114&gt;0,O114&lt;&gt;"Ejecución"),"-",""))</f>
        <v>520.49946912857342</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1.0000000000000001E-5</v>
      </c>
      <c r="G179" s="165">
        <f>IF(F179&gt;0,SUM(E179+F179),"")</f>
        <v>2.001E-2</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2.001E-2</v>
      </c>
      <c r="D185" s="91" t="s">
        <v>2628</v>
      </c>
      <c r="E185" s="94">
        <f>+(C185*SUM(K20:K35))</f>
        <v>9301629.6906000003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29258</v>
      </c>
      <c r="D193" s="5"/>
      <c r="E193" s="126">
        <v>11</v>
      </c>
      <c r="F193" s="5"/>
      <c r="G193" s="5"/>
      <c r="H193" s="147" t="s">
        <v>2760</v>
      </c>
      <c r="J193" s="5"/>
      <c r="K193" s="127">
        <v>29221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2761</v>
      </c>
      <c r="J211" s="27" t="s">
        <v>2622</v>
      </c>
      <c r="K211" s="148" t="s">
        <v>257</v>
      </c>
      <c r="L211" s="21"/>
      <c r="M211" s="21"/>
      <c r="N211" s="21"/>
      <c r="O211" s="8"/>
    </row>
    <row r="212" spans="1:15" x14ac:dyDescent="0.25">
      <c r="A212" s="9"/>
      <c r="B212" s="27" t="s">
        <v>2619</v>
      </c>
      <c r="C212" s="147" t="s">
        <v>2760</v>
      </c>
      <c r="D212" s="21"/>
      <c r="G212" s="27" t="s">
        <v>2621</v>
      </c>
      <c r="H212" s="148" t="s">
        <v>2762</v>
      </c>
      <c r="J212" s="27" t="s">
        <v>2623</v>
      </c>
      <c r="K212" s="147"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EDITH</cp:lastModifiedBy>
  <cp:lastPrinted>2020-12-28T18:12:25Z</cp:lastPrinted>
  <dcterms:created xsi:type="dcterms:W3CDTF">2020-10-14T21:57:42Z</dcterms:created>
  <dcterms:modified xsi:type="dcterms:W3CDTF">2020-12-28T18:13:46Z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