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S AMIGUITOS\Document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8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<sst xmlns="http://schemas.openxmlformats.org/spreadsheetml/2006/main" count="3098" uniqueCount="2702">
  <si>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</si>
  <si>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</si>
  <si>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</si>
  <si>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</si>
  <si>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</si>
  <si>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</si>
  <si>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</si>
  <si>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</si>
  <si>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</si>
  <si>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</si>
  <si>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</si>
  <si>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</si>
  <si>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</si>
  <si>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</si>
  <si>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</si>
  <si>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</si>
  <si>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</si>
  <si>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</si>
  <si>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</si>
  <si>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</si>
  <si>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</si>
  <si>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</si>
  <si>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</si>
  <si>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</si>
  <si>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</si>
  <si>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</si>
  <si>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</si>
  <si>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</si>
  <si>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</si>
  <si>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</si>
  <si>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</si>
  <si>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</si>
  <si>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</si>
  <si>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</si>
  <si>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</si>
  <si>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</si>
  <si>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</si>
  <si>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</si>
  <si>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</si>
  <si>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</si>
  <si>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</si>
  <si>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</si>
  <si>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</si>
  <si>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</si>
  <si>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</si>
  <si>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</si>
  <si>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</si>
  <si>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</si>
  <si>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</si>
  <si>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</si>
  <si>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</si>
  <si>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</si>
  <si>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</si>
  <si>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</si>
  <si>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</si>
  <si>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</si>
  <si>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</si>
  <si>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</si>
  <si>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</si>
  <si>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</si>
  <si>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</si>
  <si>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</si>
  <si>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</si>
  <si>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</si>
  <si>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</si>
  <si>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</si>
  <si>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</si>
  <si>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</si>
  <si>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</si>
  <si>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</si>
  <si>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</si>
  <si>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</si>
  <si>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</si>
  <si>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</si>
  <si>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</si>
  <si>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</si>
  <si>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</si>
  <si>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</si>
  <si>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</si>
  <si>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</si>
  <si>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</si>
  <si>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</si>
  <si>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</si>
  <si>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</si>
  <si>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</si>
  <si>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</si>
  <si>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</si>
  <si>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</si>
  <si>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</si>
  <si>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</si>
  <si>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</si>
  <si>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</si>
  <si>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</si>
  <si>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</si>
  <si>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</si>
  <si>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</si>
  <si>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</si>
  <si>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</si>
  <si>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</si>
  <si>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</si>
  <si>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</si>
  <si>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</si>
  <si>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</si>
  <si>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</si>
  <si>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</si>
  <si>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</si>
  <si>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</si>
  <si>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</si>
  <si>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</si>
  <si>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</si>
  <si>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</si>
  <si>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</si>
  <si>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</si>
  <si>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</si>
  <si>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</si>
  <si>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</si>
  <si>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</si>
  <si>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</si>
  <si>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</si>
  <si>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</si>
  <si>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</si>
  <si>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</si>
  <si>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</si>
  <si>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</si>
  <si>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</si>
  <si>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</si>
  <si>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</si>
  <si>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</si>
  <si>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</si>
  <si>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</si>
  <si>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</si>
  <si>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</si>
  <si>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</si>
  <si>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</si>
  <si>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</si>
  <si>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</si>
  <si>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</si>
  <si>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</si>
  <si>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</si>
  <si>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</si>
  <si>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</si>
  <si>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</si>
  <si>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</si>
  <si>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</si>
  <si>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</si>
  <si>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</si>
  <si>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</si>
  <si>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</si>
  <si>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</si>
  <si>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</si>
  <si>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</si>
  <si>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</si>
  <si>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</si>
  <si>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</si>
  <si>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</si>
  <si>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</si>
  <si>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</si>
  <si>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</si>
  <si>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</si>
  <si>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</si>
  <si>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</si>
  <si>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</si>
  <si>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</si>
  <si>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</si>
  <si>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</si>
  <si>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</si>
  <si>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</si>
  <si>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</si>
  <si>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</si>
  <si>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</si>
  <si>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</si>
  <si>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</si>
  <si>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</si>
  <si>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</si>
  <si>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</si>
  <si>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</si>
  <si>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</si>
  <si>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</si>
  <si>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</si>
  <si>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</si>
  <si>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</si>
  <si>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</si>
  <si>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</si>
  <si>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</si>
  <si>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</si>
  <si>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</si>
  <si>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</si>
  <si>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</si>
  <si>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</si>
  <si>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</si>
  <si>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</si>
  <si>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</si>
  <si>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</si>
  <si>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</si>
  <si>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</si>
  <si>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</si>
  <si>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</si>
  <si>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</si>
  <si>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</si>
  <si>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</si>
  <si>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</si>
  <si>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</si>
  <si>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</si>
  <si>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</si>
  <si>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</si>
  <si>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</si>
  <si>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</si>
  <si>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</si>
  <si>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</si>
  <si>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</si>
  <si>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</si>
  <si>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</si>
  <si>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</si>
  <si>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</si>
  <si>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</si>
  <si>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</si>
  <si>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</si>
  <si>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</si>
  <si>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</si>
  <si>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</si>
  <si>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</si>
  <si>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</si>
  <si>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</si>
  <si>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</si>
  <si>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</si>
  <si>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</si>
  <si>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</si>
  <si>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</si>
  <si>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</si>
  <si>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</si>
  <si>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</si>
  <si>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</si>
  <si>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</si>
  <si>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</si>
  <si>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</si>
  <si>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</si>
  <si>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</si>
  <si>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</si>
  <si>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</si>
  <si>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</si>
  <si>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</si>
  <si>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</si>
  <si>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</si>
  <si>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</si>
  <si>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</si>
  <si>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</si>
  <si>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</si>
  <si>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</si>
  <si>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</si>
  <si>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</si>
  <si>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</si>
  <si>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</si>
  <si>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</si>
  <si>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</si>
  <si>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</si>
  <si>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</si>
  <si>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</si>
  <si>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</si>
  <si>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</si>
  <si>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</si>
  <si>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</si>
  <si>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</si>
  <si>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</si>
  <si>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</si>
  <si>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</si>
  <si>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</si>
  <si>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</si>
  <si>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</si>
  <si>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</si>
  <si>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</si>
  <si>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</si>
  <si>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</si>
  <si>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</si>
  <si>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</si>
  <si>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</si>
  <si>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</si>
  <si>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</si>
  <si>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</si>
  <si>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</si>
  <si>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</si>
  <si>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</si>
  <si>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</si>
  <si>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</si>
  <si>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</si>
  <si>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</si>
  <si>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</si>
  <si>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</si>
  <si>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</si>
  <si>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</si>
  <si>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</si>
  <si>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</si>
  <si>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</si>
  <si>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</si>
  <si>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</si>
  <si>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</si>
  <si>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</si>
  <si>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</si>
  <si>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</si>
  <si>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</si>
  <si>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</si>
  <si>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</si>
  <si>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</si>
  <si>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</si>
  <si>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</si>
  <si>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</si>
  <si>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</si>
  <si>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</si>
  <si>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</si>
  <si>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</si>
  <si>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</si>
  <si>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</si>
  <si>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</si>
  <si>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</si>
  <si>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</si>
  <si>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</si>
  <si>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</si>
  <si>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</si>
  <si>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</si>
  <si>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</si>
  <si>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</si>
  <si>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</si>
  <si>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</si>
  <si>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</si>
  <si>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</si>
  <si>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</si>
  <si>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</si>
  <si>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</si>
  <si>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</si>
  <si>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</si>
  <si>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</si>
  <si>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</si>
  <si>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</si>
  <si>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</si>
  <si>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</si>
  <si>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</si>
  <si>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</si>
  <si>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</si>
  <si>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</si>
  <si>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</si>
  <si>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</si>
  <si>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</si>
  <si>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</si>
  <si>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</si>
  <si>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</si>
  <si>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</si>
  <si>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</si>
  <si>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</si>
  <si>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</si>
  <si>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</si>
  <si>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</si>
  <si>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</si>
  <si>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</si>
  <si>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</si>
  <si>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</si>
  <si>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</si>
  <si>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</si>
  <si>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</si>
  <si>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</si>
  <si>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</si>
  <si>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</si>
  <si>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</si>
  <si>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</si>
  <si>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</si>
  <si>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</si>
  <si>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</si>
  <si>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</si>
  <si>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</si>
  <si>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</si>
  <si>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</si>
  <si>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</si>
  <si>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</si>
  <si>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</si>
  <si>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</si>
  <si>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</si>
  <si>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</si>
  <si>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</si>
  <si>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</si>
  <si>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</si>
  <si>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</si>
  <si>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</si>
  <si>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</si>
  <si>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</si>
  <si>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</si>
  <si>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</si>
  <si>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</si>
  <si>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</si>
  <si>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</si>
  <si>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</si>
  <si>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</si>
  <si>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</si>
  <si>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</si>
  <si>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</si>
  <si>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</si>
  <si>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</si>
  <si>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</si>
  <si>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</si>
  <si>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</si>
  <si>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</si>
  <si>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</si>
  <si>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</si>
  <si>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</si>
  <si>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</si>
  <si>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</si>
  <si>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</si>
  <si>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</si>
  <si>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</si>
  <si>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</si>
  <si>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</si>
  <si>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</si>
  <si>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</si>
  <si>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</si>
  <si>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</si>
  <si>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</si>
  <si>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</si>
  <si>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</si>
  <si>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</si>
  <si>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</si>
  <si>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</si>
  <si>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</si>
  <si>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</si>
  <si>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</si>
  <si>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</si>
  <si>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</si>
  <si>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</si>
  <si>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</si>
  <si>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</si>
  <si>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</si>
  <si>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</si>
  <si>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</si>
  <si>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</si>
  <si>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</si>
  <si>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</si>
  <si>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</si>
  <si>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</si>
  <si>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</si>
  <si>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</si>
  <si>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</si>
  <si>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</si>
  <si>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</si>
  <si>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</si>
  <si>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</si>
  <si>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</si>
  <si>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</si>
  <si>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</si>
  <si>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</si>
  <si>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</si>
  <si>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</si>
  <si>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</si>
  <si>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</si>
  <si>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</si>
  <si>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</si>
  <si>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</si>
  <si>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</si>
  <si>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</si>
  <si>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</si>
  <si>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</si>
  <si>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</si>
  <si>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</si>
  <si>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</si>
  <si>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</si>
  <si>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</si>
  <si>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</si>
  <si>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</si>
  <si>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</si>
  <si>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</si>
  <si>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</si>
  <si>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</si>
  <si>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</si>
  <si>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</si>
  <si>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</si>
  <si>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</si>
  <si>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</si>
  <si>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</si>
  <si>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</si>
  <si>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</si>
  <si>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</si>
  <si>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</si>
  <si>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</si>
  <si>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</si>
  <si>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</si>
  <si>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</si>
  <si>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</si>
  <si>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</si>
  <si>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</si>
  <si>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</si>
  <si>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</si>
  <si>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</si>
  <si>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</si>
  <si>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</si>
  <si>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</si>
  <si>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</si>
  <si>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</si>
  <si>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</si>
  <si>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</si>
  <si>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</si>
  <si>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</si>
  <si>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</si>
  <si>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</si>
  <si>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</si>
  <si>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</si>
  <si>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</si>
  <si>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</si>
  <si>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</si>
  <si>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</si>
  <si>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</si>
  <si>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</si>
  <si>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</si>
  <si>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</si>
  <si>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</si>
  <si>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</si>
  <si>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</si>
  <si>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</si>
  <si>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</si>
  <si>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</si>
  <si>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</si>
  <si>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</si>
  <si>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</si>
  <si>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</si>
  <si>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</si>
  <si>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</si>
  <si>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</si>
  <si>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</si>
  <si>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</si>
  <si>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</si>
  <si>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</si>
  <si>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</si>
  <si>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</si>
  <si>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</si>
  <si>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</si>
  <si>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</si>
  <si>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</si>
  <si>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</si>
  <si>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</si>
  <si>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</si>
  <si>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</si>
  <si>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</si>
  <si>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</si>
  <si>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</si>
  <si>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</si>
  <si>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</si>
  <si>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</si>
  <si>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</si>
  <si>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</si>
  <si>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</si>
  <si>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</si>
  <si>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</si>
  <si>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</si>
  <si>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</si>
  <si>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</si>
  <si>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</si>
  <si>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</si>
  <si>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</si>
  <si>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</si>
  <si>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</si>
  <si>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</si>
  <si>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</si>
  <si>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</si>
  <si>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</si>
  <si>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</si>
  <si>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</si>
  <si>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</si>
  <si>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</si>
  <si>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</si>
  <si>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</si>
  <si>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</si>
  <si>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</si>
  <si>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</si>
  <si>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</si>
  <si>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</si>
  <si>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</si>
  <si>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</si>
  <si>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</si>
  <si>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</si>
  <si>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</si>
  <si>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</si>
  <si>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</si>
  <si>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</si>
  <si>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</si>
  <si>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</si>
  <si>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</si>
  <si>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</si>
  <si>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</si>
  <si>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</si>
  <si>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</si>
  <si>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</si>
  <si>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</si>
  <si>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</si>
  <si>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</si>
  <si>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</si>
  <si>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</si>
  <si>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</si>
  <si>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</si>
  <si>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</si>
  <si>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</si>
  <si>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</si>
  <si>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</si>
  <si>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</si>
  <si>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</si>
  <si>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</si>
  <si>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</si>
  <si>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</si>
  <si>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</si>
  <si>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</si>
  <si>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</si>
  <si>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</si>
  <si>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</si>
  <si>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</si>
  <si>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</si>
  <si>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</si>
  <si>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</si>
  <si>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</si>
  <si>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</si>
  <si>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</si>
  <si>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</si>
  <si>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</si>
  <si>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</si>
  <si>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</si>
  <si>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</si>
  <si>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</si>
  <si>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</si>
  <si>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</si>
  <si>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</si>
  <si>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</si>
  <si>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</si>
  <si>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</si>
  <si>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</si>
  <si>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</si>
  <si>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</si>
  <si>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</si>
  <si>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</si>
  <si>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</si>
  <si>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</si>
  <si>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</si>
  <si>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</si>
  <si>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</si>
  <si>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</si>
  <si>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</si>
  <si>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</si>
  <si>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</si>
  <si>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</si>
  <si>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</si>
  <si>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</si>
  <si>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</si>
  <si>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</si>
  <si>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</si>
  <si>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</si>
  <si>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</si>
  <si>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</si>
  <si>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</si>
  <si>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</si>
  <si>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</si>
  <si>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</si>
  <si>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</si>
  <si>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</si>
  <si>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</si>
  <si>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</si>
  <si>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</si>
  <si>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</si>
  <si>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</si>
  <si>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</si>
  <si>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</si>
  <si>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</si>
  <si>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</si>
  <si>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</si>
  <si>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</si>
  <si>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</si>
  <si>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</si>
  <si>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</si>
  <si>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</si>
  <si>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</si>
  <si>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</si>
  <si>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</si>
  <si>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</si>
  <si>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</si>
  <si>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</si>
  <si>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</si>
  <si>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</si>
  <si>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</si>
  <si>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</si>
  <si>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</si>
  <si>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</si>
  <si>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</si>
  <si>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</si>
  <si>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</si>
  <si>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</si>
  <si>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</si>
  <si>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</si>
  <si>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</si>
  <si>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</si>
  <si>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</si>
  <si>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</si>
  <si>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</si>
  <si>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</si>
  <si>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</si>
  <si>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</si>
  <si>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</si>
  <si>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</si>
  <si>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</si>
  <si>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</si>
  <si>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</si>
  <si>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</si>
  <si>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</si>
  <si>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</si>
  <si>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</si>
  <si>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</si>
  <si>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</si>
  <si>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</si>
  <si>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</si>
  <si>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</si>
  <si>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</si>
  <si>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</si>
  <si>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</si>
  <si>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</si>
  <si>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</si>
  <si>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</si>
  <si>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</si>
  <si>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</si>
  <si>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</si>
  <si>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</si>
  <si>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</si>
  <si>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</si>
  <si>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</si>
  <si>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</si>
  <si>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</si>
  <si>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</si>
  <si>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</si>
  <si>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</si>
  <si>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</si>
  <si>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</si>
  <si>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</si>
  <si>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</si>
  <si>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</si>
  <si>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</si>
  <si>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</si>
  <si>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</si>
  <si>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</si>
  <si>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</si>
  <si>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</si>
  <si>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</si>
  <si>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</si>
  <si>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</si>
  <si>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</si>
  <si>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</si>
  <si>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</si>
  <si>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</si>
  <si>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</si>
  <si>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</si>
  <si>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</si>
  <si>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</si>
  <si>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</si>
  <si>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</si>
  <si>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</si>
  <si>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</si>
  <si>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</si>
  <si>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</si>
  <si>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</si>
  <si>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</si>
  <si>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</si>
  <si>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</si>
  <si>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</si>
  <si>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</si>
  <si>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</si>
  <si>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</si>
  <si>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</si>
  <si>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</si>
  <si>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</si>
  <si>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</si>
  <si>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</si>
  <si>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</si>
  <si>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</si>
  <si>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</si>
  <si>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</si>
  <si>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</si>
  <si>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</si>
  <si>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</si>
  <si>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</si>
  <si>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</si>
  <si>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</si>
  <si>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</si>
  <si>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</si>
  <si>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</si>
  <si>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</si>
  <si>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</si>
  <si>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</si>
  <si>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</si>
  <si>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</si>
  <si>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</si>
  <si>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</si>
  <si>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</si>
  <si>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</si>
  <si>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</si>
  <si>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</si>
  <si>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</si>
  <si>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</si>
  <si>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</si>
  <si>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</si>
  <si>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</si>
  <si>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</si>
  <si>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</si>
  <si>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</si>
  <si>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</si>
  <si>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</si>
  <si>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</si>
  <si>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</si>
  <si>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</si>
  <si>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</si>
  <si>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</si>
  <si>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</si>
  <si>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</si>
  <si>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</si>
  <si>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</si>
  <si>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</si>
  <si>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</si>
  <si>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</si>
  <si>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</si>
  <si>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</si>
  <si>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</si>
  <si>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</si>
  <si>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</si>
  <si>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</si>
  <si>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</si>
  <si>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</si>
  <si>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</si>
  <si>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</si>
  <si>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</si>
  <si>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</si>
  <si>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</si>
  <si>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</si>
  <si>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</si>
  <si>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</si>
  <si>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</si>
  <si>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</si>
  <si>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</si>
  <si>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</si>
  <si>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</si>
  <si>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</si>
  <si>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</si>
  <si>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</si>
  <si>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</si>
  <si>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</si>
  <si>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</si>
  <si>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</si>
  <si>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</si>
  <si>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</si>
  <si>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</si>
  <si>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</si>
  <si>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</si>
  <si>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</si>
  <si>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</si>
  <si>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</si>
  <si>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</si>
  <si>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</si>
  <si>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</si>
  <si>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</si>
  <si>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</si>
  <si>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</si>
  <si>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</si>
  <si>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</si>
  <si>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</si>
  <si>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</si>
  <si>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</si>
  <si>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</si>
  <si>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</si>
  <si>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</si>
  <si>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</si>
  <si>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</si>
  <si>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</si>
  <si>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</si>
  <si>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</si>
  <si>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</si>
  <si>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</si>
  <si>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</si>
  <si>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</si>
  <si>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</si>
  <si>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</si>
  <si>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</si>
  <si>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</si>
  <si>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</si>
  <si>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</si>
  <si>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</si>
  <si>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</si>
  <si>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</si>
  <si>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</si>
  <si>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</si>
  <si>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</si>
  <si>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</si>
  <si>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</si>
  <si>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</si>
  <si>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</si>
  <si>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</si>
  <si>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</si>
  <si>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</si>
  <si>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</si>
  <si>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</si>
  <si>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</si>
  <si>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</si>
  <si>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</si>
  <si>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</si>
  <si>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</si>
  <si>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</si>
  <si>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</si>
  <si>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</si>
  <si>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</si>
  <si>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</si>
  <si>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</si>
  <si>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</si>
  <si>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</si>
  <si>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</si>
  <si>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</si>
  <si>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</si>
  <si>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</si>
  <si>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</si>
  <si>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</si>
  <si>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</si>
  <si>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</si>
  <si>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</si>
  <si>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</si>
  <si>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</si>
  <si>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</si>
  <si>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</si>
  <si>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</si>
  <si>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</si>
  <si>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</si>
  <si>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</si>
  <si>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</si>
  <si>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</si>
  <si>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</si>
  <si>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</si>
  <si>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</si>
  <si>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</si>
  <si>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</si>
  <si>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</si>
  <si>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</si>
  <si>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</si>
  <si>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</si>
  <si>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</si>
  <si>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</si>
  <si>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</si>
  <si>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</si>
  <si>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</si>
  <si>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</si>
  <si>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</si>
  <si>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</si>
  <si>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</si>
  <si>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</si>
  <si>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</si>
  <si>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</si>
  <si>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</si>
  <si>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</si>
  <si>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</si>
  <si>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</si>
  <si>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</si>
  <si>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</si>
  <si>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</si>
  <si>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</si>
  <si>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</si>
  <si>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</si>
  <si>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</si>
  <si>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</si>
  <si>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</si>
  <si>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</si>
  <si>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</si>
  <si>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</si>
  <si>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</si>
  <si>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</si>
  <si>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</si>
  <si>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</si>
  <si>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</si>
  <si>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</si>
  <si>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</si>
  <si>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</si>
  <si>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</si>
  <si>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</si>
  <si>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</si>
  <si>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</si>
  <si>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</si>
  <si>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</si>
  <si>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</si>
  <si>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</si>
  <si>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</si>
  <si>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</si>
  <si>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</si>
  <si>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</si>
  <si>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</si>
  <si>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</si>
  <si>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</si>
  <si>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</si>
  <si>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</si>
  <si>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</si>
  <si>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</si>
  <si>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</si>
  <si>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</si>
  <si>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</si>
  <si>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</si>
  <si>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</si>
  <si>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</si>
  <si>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</si>
  <si>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</si>
  <si>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</si>
  <si>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</si>
  <si>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</si>
  <si>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</si>
  <si>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</si>
  <si>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</si>
  <si>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</si>
  <si>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</si>
  <si>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</si>
  <si>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</si>
  <si>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</si>
  <si>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</si>
  <si>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</si>
  <si>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</si>
  <si>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</si>
  <si>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</si>
  <si>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</si>
  <si>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</si>
  <si>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</si>
  <si>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</si>
  <si>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</si>
  <si>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</si>
  <si>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</si>
  <si>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</si>
  <si>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</si>
  <si>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</si>
  <si>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</si>
  <si>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</si>
  <si>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</si>
  <si>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</si>
  <si>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</si>
  <si>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</si>
  <si>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</si>
  <si>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</si>
  <si>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</si>
  <si>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</si>
  <si>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</si>
  <si>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</si>
  <si>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</si>
  <si>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</si>
  <si>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</si>
  <si>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</si>
  <si>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</si>
  <si>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</si>
  <si>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</si>
  <si>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</si>
  <si>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</si>
  <si>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</si>
  <si>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</si>
  <si>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</si>
  <si>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</si>
  <si>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</si>
  <si>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</si>
  <si>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</si>
  <si>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</si>
  <si>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</si>
  <si>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</si>
  <si>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</si>
  <si>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</si>
  <si>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</si>
  <si>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</si>
  <si>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</si>
  <si>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</si>
  <si>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</si>
  <si>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</si>
  <si>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</si>
  <si>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</si>
  <si>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</si>
  <si>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</si>
  <si>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</si>
  <si>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</si>
  <si>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</si>
  <si>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</si>
  <si>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</si>
  <si>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</si>
  <si>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</si>
  <si>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</si>
  <si>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</si>
  <si>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</si>
  <si>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</si>
  <si>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</si>
  <si>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</si>
  <si>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</si>
  <si>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</si>
  <si>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</si>
  <si>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</si>
  <si>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</si>
  <si>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</si>
  <si>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</si>
  <si>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</si>
  <si>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</si>
  <si>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</si>
  <si>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</si>
  <si>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</si>
  <si>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</si>
  <si>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</si>
  <si>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</si>
  <si>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</si>
  <si>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</si>
  <si>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</si>
  <si>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</si>
  <si>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</si>
  <si>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</si>
  <si>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</si>
  <si>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</si>
  <si>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</si>
  <si>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</si>
  <si>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</si>
  <si>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</si>
  <si>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</si>
  <si>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</si>
  <si>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</si>
  <si>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</si>
  <si>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</si>
  <si>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</si>
  <si>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</si>
  <si>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</si>
  <si>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</si>
  <si>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</si>
  <si>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</si>
  <si>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</si>
  <si>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</si>
  <si>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</si>
  <si>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</si>
  <si>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</si>
  <si>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</si>
  <si>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</si>
  <si>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</si>
  <si>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</si>
  <si>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</si>
  <si>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</si>
  <si>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</si>
  <si>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</si>
  <si>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</si>
  <si>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</si>
  <si>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</si>
  <si>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</si>
  <si>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</si>
  <si>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</si>
  <si>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</si>
  <si>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</si>
  <si>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</si>
  <si>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</si>
  <si>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</si>
  <si>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</si>
  <si>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</si>
  <si>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</si>
  <si>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</si>
  <si>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</si>
  <si>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</si>
  <si>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</si>
  <si>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</si>
  <si>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</si>
  <si>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</si>
  <si>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</si>
  <si>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</si>
  <si>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</si>
  <si>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</si>
  <si>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</si>
  <si>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</si>
  <si>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</si>
  <si>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</si>
  <si>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</si>
  <si>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</si>
  <si>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</si>
  <si>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</si>
  <si>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</si>
  <si>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</si>
  <si>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</si>
  <si>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</si>
  <si>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</si>
  <si>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</si>
  <si>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</si>
  <si>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</si>
  <si>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</si>
  <si>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</si>
  <si>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</si>
  <si>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</si>
  <si>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</si>
  <si>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</si>
  <si>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</si>
  <si>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</si>
  <si>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</si>
  <si>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</si>
  <si>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</si>
  <si>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</si>
  <si>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</si>
  <si>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</si>
  <si>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</si>
  <si>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</si>
  <si>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</si>
  <si>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</si>
  <si>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</si>
  <si>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</si>
  <si>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</si>
  <si>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</si>
  <si>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</si>
  <si>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</si>
  <si>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</si>
  <si>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</si>
  <si>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</si>
  <si>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</si>
  <si>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</si>
  <si>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</si>
  <si>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</si>
  <si>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</si>
  <si>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</si>
  <si>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</si>
  <si>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</si>
  <si>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</si>
  <si>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</si>
  <si>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</si>
  <si>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</si>
  <si>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</si>
  <si>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</si>
  <si>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</si>
  <si>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</si>
  <si>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</si>
  <si>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</si>
  <si>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</si>
  <si>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</si>
  <si>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</si>
  <si>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</si>
  <si>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</si>
  <si>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</si>
  <si>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</si>
  <si>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</si>
  <si>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</si>
  <si>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</si>
  <si>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</si>
  <si>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</si>
  <si>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</si>
  <si>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</si>
  <si>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</si>
  <si>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</si>
  <si>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</si>
  <si>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</si>
  <si>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</si>
  <si>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</si>
  <si>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</si>
  <si>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</si>
  <si>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</si>
  <si>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</si>
  <si>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</si>
  <si>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</si>
  <si>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</si>
  <si>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</si>
  <si>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</si>
  <si>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</si>
  <si>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</si>
  <si>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</si>
  <si>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</si>
  <si>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</si>
  <si>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</si>
  <si>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</si>
  <si>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</si>
  <si>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</si>
  <si>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</si>
  <si>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</si>
  <si>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</si>
  <si>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</si>
  <si>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</si>
  <si>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</si>
  <si>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</si>
  <si>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</si>
  <si>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</si>
  <si>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</si>
  <si>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</si>
  <si>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</si>
  <si>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</si>
  <si>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</si>
  <si>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</si>
  <si>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</si>
  <si>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</si>
  <si>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</si>
  <si>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</si>
  <si>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</si>
  <si>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</si>
  <si>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</si>
  <si>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</si>
  <si>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</si>
  <si>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</si>
  <si>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</si>
  <si>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</si>
  <si>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</si>
  <si>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</si>
  <si>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</si>
  <si>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</si>
  <si>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</si>
  <si>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</si>
  <si>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</si>
  <si>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</si>
  <si>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</si>
  <si>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</si>
  <si>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</si>
  <si>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</si>
  <si>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</si>
  <si>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</si>
  <si>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</si>
  <si>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</si>
  <si>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</si>
  <si>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</si>
  <si>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</si>
  <si>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</si>
  <si>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</si>
  <si>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</si>
  <si>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</si>
  <si>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</si>
  <si>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</si>
  <si>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</si>
  <si>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</si>
  <si>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</si>
  <si>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</si>
  <si>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</si>
  <si>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</si>
  <si>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</si>
  <si>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</si>
  <si>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</si>
  <si>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</si>
  <si>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</si>
  <si>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</si>
  <si>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</si>
  <si>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</si>
  <si>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</si>
  <si>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</si>
  <si>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</si>
  <si>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</si>
  <si>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</si>
  <si>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</si>
  <si>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</si>
  <si>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</si>
  <si>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</si>
  <si>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</si>
  <si>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</si>
  <si>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</si>
  <si>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</si>
  <si>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</si>
  <si>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</si>
  <si>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</si>
  <si>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</si>
  <si>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</si>
  <si>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</si>
  <si>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</si>
  <si>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</si>
  <si>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</si>
  <si>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</si>
  <si>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</si>
  <si>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</si>
  <si>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</si>
  <si>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</si>
  <si>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</si>
  <si>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</si>
  <si>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</si>
  <si>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</si>
  <si>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</si>
  <si>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</si>
  <si>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</si>
  <si>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</si>
  <si>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</si>
  <si>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</si>
  <si>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</si>
  <si>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</si>
  <si>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</si>
  <si>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</si>
  <si>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</si>
  <si>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</si>
  <si>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</si>
  <si>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</si>
  <si>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</si>
  <si>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</si>
  <si>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</si>
  <si>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</si>
  <si>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</si>
  <si>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</si>
  <si>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</si>
  <si>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</si>
  <si>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</si>
  <si>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</si>
  <si>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</si>
  <si>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</si>
  <si>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</si>
  <si>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</si>
  <si>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</si>
  <si>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</si>
  <si>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</si>
  <si>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</si>
  <si>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</si>
  <si>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</si>
  <si>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</si>
  <si>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</si>
  <si>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</si>
  <si>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</si>
  <si>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</si>
  <si>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</si>
  <si>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</si>
  <si>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</si>
  <si>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</si>
  <si>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</si>
  <si>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</si>
  <si>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</si>
  <si>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</si>
  <si>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</si>
  <si>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</si>
  <si>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</si>
  <si>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</si>
  <si>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</si>
  <si>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</si>
  <si>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</si>
  <si>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</si>
  <si>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</si>
  <si>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</si>
  <si>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</si>
  <si>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</si>
  <si>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</si>
  <si>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</si>
  <si>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</si>
  <si>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</si>
  <si>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</si>
  <si>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</si>
  <si>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</si>
  <si>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</si>
  <si>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</si>
  <si>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</si>
  <si>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</si>
  <si>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</si>
  <si>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</si>
  <si>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</si>
  <si>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</si>
  <si>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</si>
  <si>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</si>
  <si>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</si>
  <si>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</si>
  <si>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</si>
  <si>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</si>
  <si>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</si>
  <si>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</si>
  <si>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</si>
  <si>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</si>
  <si>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</si>
  <si>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</si>
  <si>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</si>
  <si>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</si>
  <si>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</si>
  <si>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</si>
  <si>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</si>
  <si>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</si>
  <si>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</si>
  <si>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</si>
  <si>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</si>
  <si>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</si>
  <si>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</si>
  <si>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</si>
  <si>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</si>
  <si>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</si>
  <si>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</si>
  <si>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</si>
  <si>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</si>
  <si>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</si>
  <si>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</si>
  <si>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</si>
  <si>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</si>
  <si>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</si>
  <si>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</si>
  <si>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</si>
  <si>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</si>
  <si>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</si>
  <si>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</si>
  <si>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</si>
  <si>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</si>
  <si>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</si>
  <si>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</si>
  <si>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</si>
  <si>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</si>
  <si>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</si>
  <si>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</si>
  <si>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</si>
  <si>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</si>
  <si>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</si>
  <si>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</si>
  <si>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</si>
  <si>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</si>
  <si>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</si>
  <si>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</si>
  <si>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</si>
  <si>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</si>
  <si>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</si>
  <si>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</si>
  <si>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</si>
  <si>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</si>
  <si>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</si>
  <si>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</si>
  <si>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</si>
  <si>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</si>
  <si>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</si>
  <si>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</si>
  <si>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</si>
  <si>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</si>
  <si>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</si>
  <si>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</si>
  <si>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</si>
  <si>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</si>
  <si>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</si>
  <si>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</si>
  <si>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</si>
  <si>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</si>
  <si>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</si>
  <si>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</si>
  <si>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</si>
  <si>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</si>
  <si>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</si>
  <si>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</si>
  <si>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</si>
  <si>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</si>
  <si>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</si>
  <si>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</si>
  <si>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</si>
  <si>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</si>
  <si>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</si>
  <si>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</si>
  <si>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</si>
  <si>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</si>
  <si>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</si>
  <si>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</si>
  <si>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</si>
  <si>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</si>
  <si>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</si>
  <si>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</si>
  <si>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</si>
  <si>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</si>
  <si>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</si>
  <si>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</si>
  <si>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</si>
  <si>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</si>
  <si>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</si>
  <si>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</si>
  <si>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</si>
  <si>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</si>
  <si>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</si>
  <si>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</si>
  <si>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</si>
  <si>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</si>
  <si>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</si>
  <si>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</si>
  <si>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</si>
  <si>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</si>
  <si>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</si>
  <si>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</si>
  <si>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</si>
  <si>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</si>
  <si>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</si>
  <si>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</si>
  <si>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</si>
  <si>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</si>
  <si>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</si>
  <si>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</si>
  <si>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</si>
  <si>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</si>
  <si>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</si>
  <si>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</si>
  <si>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</si>
  <si>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</si>
  <si>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</si>
  <si>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</si>
  <si>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</si>
  <si>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</si>
  <si>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</si>
  <si>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</si>
  <si>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</si>
  <si>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</si>
  <si>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</si>
  <si>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</si>
  <si>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</si>
  <si>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</si>
  <si>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</si>
  <si>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</si>
  <si>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</si>
  <si>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</si>
  <si>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</si>
  <si>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</si>
  <si>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</si>
  <si>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</si>
  <si>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</si>
  <si>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</si>
  <si>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</si>
  <si>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</si>
  <si>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</si>
  <si>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</si>
  <si>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</si>
  <si>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</si>
  <si>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</si>
  <si>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</si>
  <si>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</si>
  <si>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</si>
  <si>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</si>
  <si>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</si>
  <si>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</si>
  <si>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</si>
  <si>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</si>
  <si>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</si>
  <si>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</si>
  <si>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</si>
  <si>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</si>
  <si>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</si>
  <si>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</si>
  <si>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</si>
  <si>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</si>
  <si>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</si>
  <si>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</si>
  <si>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</si>
  <si>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</si>
  <si>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</si>
  <si>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</si>
  <si>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</si>
  <si>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</si>
  <si>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</si>
  <si>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</si>
  <si>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</si>
  <si>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</si>
  <si>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</si>
  <si>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</si>
  <si>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</si>
  <si>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</si>
  <si>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</si>
  <si>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</si>
  <si>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</si>
  <si>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</si>
  <si>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</si>
  <si>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</si>
  <si>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</si>
  <si>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</si>
  <si>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</si>
  <si>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</si>
  <si>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</si>
  <si>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</si>
  <si>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</si>
  <si>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</si>
  <si>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</si>
  <si>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</si>
  <si>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</si>
  <si>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</si>
  <si>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</si>
  <si>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</si>
  <si>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</si>
  <si>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</si>
  <si>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</si>
  <si>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</si>
  <si>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</si>
  <si>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</si>
  <si>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</si>
  <si>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</si>
  <si>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</si>
  <si>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</si>
  <si>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</si>
  <si>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</si>
  <si>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</si>
  <si>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</si>
  <si>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</si>
  <si>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</si>
  <si>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</si>
  <si>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</si>
  <si>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</si>
  <si>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</si>
  <si>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</si>
  <si>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</si>
  <si>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</si>
  <si>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</si>
  <si>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</si>
  <si>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</si>
  <si>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</si>
  <si>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</si>
  <si>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</si>
  <si>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</si>
  <si>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</si>
  <si>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</si>
  <si>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</si>
  <si>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</si>
  <si>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</si>
  <si>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</si>
  <si>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</si>
  <si>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</si>
  <si>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</si>
  <si>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</si>
  <si>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</si>
  <si>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</si>
  <si>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</si>
  <si>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</si>
  <si>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</si>
  <si>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</si>
  <si>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</si>
  <si>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</si>
  <si>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</si>
  <si>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</si>
  <si>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</si>
  <si>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</si>
  <si>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</si>
  <si>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</si>
  <si>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</si>
  <si>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</si>
  <si>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</si>
  <si>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</si>
  <si>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</si>
  <si>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</si>
  <si>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</si>
  <si>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</si>
  <si>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</si>
  <si>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</si>
  <si>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</si>
  <si>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</si>
  <si>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</si>
  <si>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</si>
  <si>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</si>
  <si>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</si>
  <si>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</si>
  <si>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</si>
  <si>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</si>
  <si>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</si>
  <si>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</si>
  <si>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</si>
  <si>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</si>
  <si>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</si>
  <si>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</si>
  <si>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</si>
  <si>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</si>
  <si>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</si>
  <si>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</si>
  <si>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</si>
  <si>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</si>
  <si>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</si>
  <si>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</si>
  <si>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</si>
  <si>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</si>
  <si>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</si>
  <si>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</si>
  <si>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</si>
  <si>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</si>
  <si>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</si>
  <si>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</si>
  <si>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</si>
  <si>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</si>
  <si>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</si>
  <si>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</si>
  <si>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</si>
  <si>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</si>
  <si>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</si>
  <si>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</si>
  <si>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</si>
  <si>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</si>
  <si>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</si>
  <si>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</si>
  <si>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</si>
  <si>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</si>
  <si>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</si>
  <si>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</si>
  <si>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</si>
  <si>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</si>
  <si>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</si>
  <si>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</si>
  <si>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</si>
  <si>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</si>
  <si>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</si>
  <si>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</si>
  <si>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</si>
  <si>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</si>
  <si>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</si>
  <si>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</si>
  <si>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</si>
  <si>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</si>
  <si>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</si>
  <si>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</si>
  <si>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</si>
  <si>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</si>
  <si>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</si>
  <si>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</si>
  <si>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</si>
  <si>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</si>
  <si>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</si>
  <si>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</si>
  <si>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</si>
  <si>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</si>
  <si>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</si>
  <si>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</si>
  <si>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</si>
  <si>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</si>
  <si>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</si>
  <si>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</si>
  <si>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</si>
  <si>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</si>
  <si>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</si>
  <si>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</si>
  <si>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</si>
  <si>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</si>
  <si>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</si>
  <si>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</si>
  <si>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</si>
  <si>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</si>
  <si>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</si>
  <si>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</si>
  <si>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</si>
  <si>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</si>
  <si>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</si>
  <si>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</si>
  <si>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</si>
  <si>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</si>
  <si>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</si>
  <si>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</si>
  <si>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</si>
  <si>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</si>
  <si>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</si>
  <si>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</si>
  <si>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</si>
  <si>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</si>
  <si>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</si>
  <si>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</si>
  <si>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</si>
  <si>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</si>
  <si>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</si>
  <si>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</si>
  <si>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</si>
  <si>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</si>
  <si>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</si>
  <si>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</si>
  <si>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</si>
  <si>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</si>
  <si>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</si>
  <si>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</si>
  <si>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</si>
  <si>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</si>
  <si>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</si>
  <si>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</si>
  <si>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</si>
  <si>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</si>
  <si>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</si>
  <si>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</si>
  <si>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</si>
  <si>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</si>
  <si>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</si>
  <si>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</si>
  <si>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</si>
  <si>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</si>
  <si>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</si>
  <si>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</si>
  <si>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</si>
  <si>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</si>
  <si>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</si>
  <si>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</si>
  <si>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</si>
  <si>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</si>
  <si>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</si>
  <si>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</si>
  <si>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</si>
  <si>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</si>
  <si>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</si>
  <si>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</si>
  <si>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</si>
  <si>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</si>
  <si>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</si>
  <si>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</si>
  <si>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</si>
  <si>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</si>
  <si>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</si>
  <si>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</si>
  <si>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</si>
  <si>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</si>
  <si>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</si>
  <si>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</si>
  <si>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</si>
  <si>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</si>
  <si>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</si>
  <si>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</si>
  <si>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</si>
  <si>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</si>
  <si>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</si>
  <si>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</si>
  <si>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</si>
  <si>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</si>
  <si>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</si>
  <si>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</si>
  <si>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</si>
  <si>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</si>
  <si>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</si>
  <si>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</si>
  <si>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</si>
  <si>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</si>
  <si>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</si>
  <si>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</si>
  <si>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</si>
  <si>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</si>
  <si>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</si>
  <si>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</si>
  <si>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</si>
  <si>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</si>
  <si>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</si>
  <si>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</si>
  <si>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</si>
  <si>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</si>
  <si>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</si>
  <si>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</si>
  <si>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</si>
  <si>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</si>
  <si>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</si>
  <si>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</si>
  <si>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</si>
  <si>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</si>
  <si>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</si>
  <si>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</si>
  <si>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</si>
  <si>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</si>
  <si>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</si>
  <si>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</si>
  <si>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</si>
  <si>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</si>
  <si>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</si>
  <si>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</si>
  <si>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</si>
  <si>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</si>
  <si>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</si>
  <si>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</si>
  <si>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</si>
  <si>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</si>
  <si>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</si>
  <si>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</si>
  <si>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</si>
  <si>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</si>
  <si>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</si>
  <si>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</si>
  <si>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</si>
  <si>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</si>
  <si>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</si>
  <si>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</si>
  <si>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</si>
  <si>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</si>
  <si>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</si>
  <si>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</si>
  <si>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</si>
  <si>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</si>
  <si>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</si>
  <si>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</si>
  <si>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</si>
  <si>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</si>
  <si>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</si>
  <si>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</si>
  <si>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</si>
  <si>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</si>
  <si>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</si>
  <si>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</si>
  <si>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</si>
  <si>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</si>
  <si>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</si>
  <si>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</si>
  <si>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</si>
  <si>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</si>
  <si>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</si>
  <si>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</si>
  <si>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</si>
  <si>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</si>
  <si>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</si>
  <si>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</si>
  <si>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</si>
  <si>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</si>
  <si>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</si>
  <si>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</si>
  <si>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</si>
  <si>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</si>
  <si>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</si>
  <si>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</si>
  <si>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</si>
  <si>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</si>
  <si>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</si>
  <si>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</si>
  <si>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</si>
  <si>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</si>
  <si>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</si>
  <si>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</si>
  <si>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</si>
  <si>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</si>
  <si>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</si>
  <si>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</si>
  <si>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</si>
  <si>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</si>
  <si>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</si>
  <si>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</si>
  <si>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</si>
  <si>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</si>
  <si>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</si>
  <si>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</si>
  <si>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</si>
  <si>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</si>
  <si>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</si>
  <si>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</si>
  <si>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</si>
  <si>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</si>
  <si>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</si>
  <si>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</si>
  <si>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</si>
  <si>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</si>
  <si>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</si>
  <si>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</si>
  <si>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</si>
  <si>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</si>
  <si>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</si>
  <si>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</si>
  <si>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</si>
  <si>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</si>
  <si>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</si>
  <si>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</si>
  <si>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</si>
  <si>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</si>
  <si>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</si>
  <si>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</si>
  <si>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</si>
  <si>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</si>
  <si>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</si>
  <si>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</si>
  <si>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</si>
  <si>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</si>
  <si>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</si>
  <si>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</si>
  <si>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</si>
  <si>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</si>
  <si>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</si>
  <si>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</si>
  <si>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</si>
  <si>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</si>
  <si>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</si>
  <si>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</si>
  <si>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</si>
  <si>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</si>
  <si>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</si>
  <si>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</si>
  <si>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</si>
  <si>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</si>
  <si>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</si>
  <si>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</si>
  <si>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</si>
  <si>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</si>
  <si>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</si>
  <si>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</si>
  <si>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</si>
  <si>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</si>
  <si>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</si>
  <si>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</si>
  <si>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</si>
  <si>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</si>
  <si>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</si>
  <si>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</si>
  <si>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</si>
  <si>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</si>
  <si>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</si>
  <si>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</si>
  <si>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</si>
  <si>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</si>
  <si>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</si>
  <si>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</si>
  <si>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</si>
  <si>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</si>
  <si>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</si>
  <si>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</si>
  <si>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</si>
  <si>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</si>
  <si>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</si>
  <si>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</si>
  <si>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</si>
  <si>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</si>
  <si>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</si>
  <si>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</si>
  <si>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</si>
  <si>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</si>
  <si>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</si>
  <si>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</si>
  <si>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</si>
  <si>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</si>
  <si>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</si>
  <si>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</si>
  <si>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</si>
  <si>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</si>
  <si>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</si>
  <si>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</si>
  <si>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</si>
  <si>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</si>
  <si>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</si>
  <si>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</si>
  <si>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</si>
  <si>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</si>
  <si>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</si>
  <si>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</si>
  <si>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</si>
  <si>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</si>
  <si>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</si>
  <si>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</si>
  <si>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</si>
  <si>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</si>
  <si>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</si>
  <si>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</si>
  <si>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</si>
  <si>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</si>
  <si>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</si>
  <si>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</si>
  <si>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</si>
  <si>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</si>
  <si>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</si>
  <si>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</si>
  <si>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</si>
  <si>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</si>
  <si>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</si>
  <si>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</si>
  <si>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</si>
  <si>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</si>
  <si>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</si>
  <si>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</si>
  <si>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</si>
  <si>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</si>
  <si>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</si>
  <si>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</si>
  <si>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</si>
  <si>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</si>
  <si>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</si>
  <si>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</si>
  <si>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</si>
  <si>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</si>
  <si>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</si>
  <si>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</si>
  <si>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</si>
  <si>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</si>
  <si>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</si>
  <si>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</si>
  <si>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</si>
  <si>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</si>
  <si>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</si>
  <si>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</si>
  <si>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</si>
  <si>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</si>
  <si>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</si>
  <si>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</si>
  <si>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</si>
  <si>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</si>
  <si>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</si>
  <si>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</si>
  <si>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</si>
  <si>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</si>
  <si>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</si>
  <si>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</si>
  <si>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</si>
  <si>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</si>
  <si>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</si>
  <si>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</si>
  <si>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</si>
  <si>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</si>
  <si>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</si>
  <si>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</si>
  <si>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</si>
  <si>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</si>
  <si>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</si>
  <si>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</si>
  <si>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</si>
  <si>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</si>
  <si>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</si>
  <si>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</si>
  <si>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</si>
  <si>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</si>
  <si>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</si>
  <si>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</si>
  <si>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</si>
  <si>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</si>
  <si>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</si>
  <si>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</si>
  <si>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</si>
  <si>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</si>
  <si>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</si>
  <si>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</si>
  <si>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</si>
  <si>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</si>
  <si>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</si>
  <si>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</si>
  <si>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</si>
  <si>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</si>
  <si>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</si>
  <si>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</si>
  <si>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</si>
  <si>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</si>
  <si>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</si>
  <si>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</si>
  <si>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</si>
  <si>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</si>
  <si>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</si>
  <si>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</si>
  <si>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</si>
  <si>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</si>
  <si>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</si>
  <si>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</si>
  <si>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</si>
  <si>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</si>
  <si>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</si>
  <si>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</si>
  <si>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</si>
  <si>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</si>
  <si>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</si>
  <si>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</si>
  <si>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</si>
  <si>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</si>
  <si>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</si>
  <si>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</si>
  <si>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</si>
  <si>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</si>
  <si>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</si>
  <si>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</si>
  <si>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</si>
  <si>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</si>
  <si>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</si>
  <si>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</si>
  <si>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</si>
  <si>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</si>
  <si>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</si>
  <si>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</si>
  <si>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</si>
  <si>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</si>
  <si>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</si>
  <si>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</si>
  <si>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</si>
  <si>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</si>
  <si>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</si>
  <si>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</si>
  <si>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</si>
  <si>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</si>
  <si>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</si>
  <si>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</si>
  <si>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</si>
  <si>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</si>
  <si>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</si>
  <si>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</si>
  <si>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</si>
  <si>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</si>
  <si>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</si>
  <si>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</si>
  <si>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</si>
  <si>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</si>
  <si>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</si>
  <si>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</si>
  <si>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</si>
  <si>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</si>
  <si>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</si>
  <si>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</si>
  <si>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</si>
  <si>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</si>
  <si>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</si>
  <si>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</si>
  <si>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</si>
  <si>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</si>
  <si>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</si>
  <si>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</si>
  <si>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</si>
  <si>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</si>
  <si>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</si>
  <si>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</si>
  <si>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</si>
  <si>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</si>
  <si>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</si>
  <si>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</si>
  <si>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</si>
  <si>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</si>
  <si>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</si>
  <si>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</si>
  <si>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</si>
  <si>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</si>
  <si>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</si>
  <si>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</si>
  <si>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</si>
  <si>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</si>
  <si>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</si>
  <si>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</si>
  <si>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</si>
  <si>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</si>
  <si>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</si>
  <si>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</si>
  <si>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</si>
  <si>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</si>
  <si>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</si>
  <si>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</si>
  <si>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</si>
  <si>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</si>
  <si>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</si>
  <si>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</si>
  <si>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</si>
  <si>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</si>
  <si>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</si>
  <si>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</si>
  <si>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</si>
  <si>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</si>
  <si>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</si>
  <si>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</si>
  <si>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</si>
  <si>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</si>
  <si>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</si>
  <si>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</si>
  <si>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</si>
  <si>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</si>
  <si>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</si>
  <si>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</si>
  <si>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</si>
  <si>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</si>
  <si>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</si>
  <si>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</si>
  <si>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</si>
  <si>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</si>
  <si>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</si>
  <si>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</si>
  <si>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</si>
  <si>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</si>
  <si>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</si>
  <si>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</si>
  <si>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</si>
  <si>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</si>
  <si>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</si>
  <si>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</si>
  <si>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</si>
  <si>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</si>
  <si>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</si>
  <si>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</si>
  <si>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</si>
  <si>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</si>
  <si>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</si>
  <si>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</si>
  <si>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</si>
  <si>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</si>
  <si>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</si>
  <si>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</si>
  <si>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</si>
  <si>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</si>
  <si>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</si>
  <si>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</si>
  <si>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</si>
  <si>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</si>
  <si>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</si>
  <si>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</si>
  <si>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</si>
  <si>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</si>
  <si>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</si>
  <si>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</si>
  <si>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</si>
  <si>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</si>
  <si>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</si>
  <si>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</si>
  <si>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</si>
  <si>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</si>
  <si>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</si>
  <si>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</si>
  <si>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</si>
  <si>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</si>
  <si>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</si>
  <si>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</si>
  <si>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</si>
  <si>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</si>
  <si>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</si>
  <si>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</si>
  <si>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</si>
  <si>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</si>
  <si>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</si>
  <si>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</si>
  <si>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</si>
  <si>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</si>
  <si>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</si>
  <si>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</si>
  <si>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</si>
  <si>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</si>
  <si>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</si>
  <si>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</si>
  <si>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</si>
  <si>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</si>
  <si>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</si>
  <si>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</si>
  <si>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</si>
  <si>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</si>
  <si>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</si>
  <si>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</si>
  <si>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</si>
  <si>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</si>
  <si>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</si>
  <si>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</si>
  <si>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</si>
  <si>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</si>
  <si>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</si>
  <si>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</si>
  <si>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</si>
  <si>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</si>
  <si>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</si>
  <si>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</si>
  <si>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</si>
  <si>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</si>
  <si>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</si>
  <si>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</si>
  <si>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</si>
  <si>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</si>
  <si>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</si>
  <si>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</si>
  <si>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</si>
  <si>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</si>
  <si>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</si>
  <si>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</si>
  <si>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</si>
  <si>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</si>
  <si>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</si>
  <si>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</si>
  <si>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</si>
  <si>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</si>
  <si>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</si>
  <si>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</si>
  <si>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</si>
  <si>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</si>
  <si>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</si>
  <si>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</si>
  <si>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</si>
  <si>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</si>
  <si>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</si>
  <si>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</si>
  <si>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</si>
  <si>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</si>
  <si>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</si>
  <si>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</si>
  <si>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</si>
  <si>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</si>
  <si>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</si>
  <si>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</si>
  <si>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</si>
  <si>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</si>
  <si>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</si>
  <si>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</si>
  <si>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</si>
  <si>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</si>
  <si>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</si>
  <si>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</si>
  <si>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</si>
  <si>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</si>
  <si>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</si>
  <si>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</si>
  <si>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</si>
  <si>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</si>
  <si>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</si>
  <si>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</si>
  <si>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</si>
  <si>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</si>
  <si>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</si>
  <si>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</si>
  <si>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</si>
  <si>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</si>
  <si>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</si>
  <si>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</si>
  <si>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</si>
  <si>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</si>
  <si>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</si>
  <si>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</si>
  <si>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</si>
  <si>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</si>
  <si>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</si>
  <si>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</si>
  <si>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</si>
  <si>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</si>
  <si>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</si>
  <si>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</si>
  <si>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</si>
  <si>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</si>
  <si>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</si>
  <si>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</si>
  <si>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</si>
  <si>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</si>
  <si>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</si>
  <si>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</si>
  <si>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</si>
  <si>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</si>
  <si>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</si>
  <si>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</si>
  <si>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</si>
  <si>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</si>
  <si>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</si>
  <si>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</si>
  <si>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</si>
  <si>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</si>
  <si>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</si>
  <si>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</si>
  <si>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</si>
  <si>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</si>
  <si>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</si>
  <si>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</si>
  <si>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</si>
  <si>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</si>
  <si>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</si>
  <si>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</si>
  <si>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</si>
  <si>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</si>
  <si>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</si>
  <si>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</si>
  <si>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</si>
  <si>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</si>
  <si>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</si>
  <si>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</si>
  <si>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</si>
  <si>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</si>
  <si>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</si>
  <si>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</si>
  <si>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</si>
  <si>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</si>
  <si>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</si>
  <si>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</si>
  <si>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</si>
  <si>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</si>
  <si>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</si>
  <si>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</si>
  <si>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</si>
  <si>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</si>
  <si>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</si>
  <si>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</si>
  <si>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</si>
  <si>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</si>
  <si>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</si>
  <si>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</si>
  <si>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</si>
  <si>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</si>
  <si>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</si>
  <si>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</si>
  <si>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</si>
  <si>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</si>
  <si>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</si>
  <si>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</si>
  <si>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</si>
  <si>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</si>
  <si>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</si>
  <si>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</si>
  <si>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</si>
  <si>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</si>
  <si>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</si>
  <si>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</si>
  <si>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</si>
  <si>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</si>
  <si>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</si>
  <si>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</si>
  <si>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</si>
  <si>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</si>
  <si>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</si>
  <si>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</si>
  <si>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</si>
  <si>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</si>
  <si>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</si>
  <si>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</si>
  <si>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</si>
  <si>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</si>
  <si>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</si>
  <si>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</si>
  <si>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</si>
  <si>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</si>
  <si>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</si>
  <si>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</si>
  <si>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</si>
  <si>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</si>
  <si>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</si>
  <si>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</si>
  <si>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</si>
  <si>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</si>
  <si>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</si>
  <si>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</si>
  <si>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</si>
  <si>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</si>
  <si>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</si>
  <si>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</si>
  <si>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</si>
  <si>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</si>
  <si>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</si>
  <si>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</si>
  <si>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</si>
  <si>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</si>
  <si>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</si>
  <si>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</si>
  <si>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</si>
  <si>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</si>
  <si>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</si>
  <si>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</si>
  <si>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</si>
  <si>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</si>
  <si>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</si>
  <si>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</si>
  <si>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</si>
  <si>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</si>
  <si>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</si>
  <si>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</si>
  <si>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</si>
  <si>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</si>
  <si>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</si>
  <si>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</si>
  <si>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</si>
  <si>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</si>
  <si>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</si>
  <si>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</si>
  <si>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</si>
  <si>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</si>
  <si>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</si>
  <si>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</si>
  <si>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</si>
  <si>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</si>
  <si>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</si>
  <si>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</si>
  <si>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</si>
  <si>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</si>
  <si>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</si>
  <si>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</si>
  <si>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</si>
  <si>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</si>
  <si>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</si>
  <si>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</si>
  <si>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</si>
  <si>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</si>
  <si>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</si>
  <si>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</si>
  <si>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</si>
  <si>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</si>
  <si>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</si>
  <si>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</si>
  <si>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</si>
  <si>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</si>
  <si>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</si>
  <si>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</si>
  <si>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</si>
  <si>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</si>
  <si>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</si>
  <si>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</si>
  <si>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</si>
  <si>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</si>
  <si>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</si>
  <si>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</si>
  <si>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</si>
  <si>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</si>
  <si>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</si>
  <si>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</si>
  <si>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</si>
  <si>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</si>
  <si>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</si>
  <si>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</si>
  <si>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</si>
  <si>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</si>
  <si>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</si>
  <si>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</si>
  <si>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</si>
  <si>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</si>
  <si>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</si>
  <si>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</si>
  <si>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</si>
  <si>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</si>
  <si>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</si>
  <si>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</si>
  <si>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</si>
  <si>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</si>
  <si>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</si>
  <si>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</si>
  <si>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</si>
  <si>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</si>
  <si>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</si>
  <si>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</si>
  <si>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</si>
  <si>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</si>
  <si>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</si>
  <si>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</si>
  <si>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</si>
  <si>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</si>
  <si>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</si>
  <si>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</si>
  <si>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</si>
  <si>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</si>
  <si>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</si>
  <si>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</si>
  <si>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</si>
  <si>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</si>
  <si>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</si>
  <si>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</si>
  <si>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</si>
  <si>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</si>
  <si>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</si>
  <si>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</si>
  <si>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</si>
  <si>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</si>
  <si>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</si>
  <si>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</si>
  <si>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</si>
  <si>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</si>
  <si>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19001692019</t>
  </si>
  <si>
    <t>PRESTAR EL SERVICIO HOGARES INFANTILES-HI. DE CONFORMIDAD CON EL MANUAL OPERATIVO DE LA MODALIDAD INSTITUCIONAL Y LAS DIRECTRICES ESTABLECIDAS POR EL ICBF EN ARMONIA CON LA POLITICA DE ESTADO PARA EL DESARROLLO INTGEGRAL DE LA PRIMERA INFANCIA DE CERO A SIEMPRE</t>
  </si>
  <si>
    <t>19262017476</t>
  </si>
  <si>
    <t>19003752018</t>
  </si>
  <si>
    <t>PRESTAR EL SERVICIO INTEGRAL A NIÑOS Y NIÑAS MENORES DE CINCO AÑOS O HASTA EL INGRESO AL GRADO DE TRANSICION CON EL FIN DE PROMOVER EL DESARROLLO INTEGRAL DE LA PRIMERA INFANCIA DE CONFORMIDAD CON EL MANUAL OPERATIVO DE LA MODALIDAD INSTITUCIONAL Y LAS DIRECTRICES ESTALECIDAS POR EL ICBF , EN EL MARCO DE LA POLITICA DE ESTADO PARA EL DESARROLLO INTEGRAL DE LA PRIMERA INFANCIA DE CERO A SIEMPRE EN EL SERVICIO HOGARES INFANTILES</t>
  </si>
  <si>
    <t>19262016577</t>
  </si>
  <si>
    <t>PRESTAR EL SERVICIO DE ATENCION, EDUCACION INICIAL Y CUIDADO A NIÑOS Y NIÑLAS MENORES DE CINCO (5) AÑOS O HASTA SU INGRESO AL GRADO DE TRANSICION, CON EL FIN DE PROMOVER EL DESARROLLO INTEGRAL DE LA PRIMERA INFANCIA CON CALIDAD , DE CONFORMIDAD CON LOS LINEAMIENTOS . EL MANUAL OPERATIVO . LAS DIRECTRICES, PARAMETROS Y ESTANDARES ESTABLECIDOS POR EL ICBF , EN EL MARCO DE LA ESTRATEGIA DE ATENCION INTEGRAL DE CERO A SIEMPRE</t>
  </si>
  <si>
    <t>19262016151</t>
  </si>
  <si>
    <t>PRESTAR EL SERVICIO DE ATENCION, EDUCACION INICIAL Y CUIDADO A NIÑOS Y NIÑAS MENORES DE 5 AÑOS, O HASTA SU INGRESO AL GRADO DE TRANSICION, CON EL FIN DE PROMOVER EL DESARROLLO INTEGRAL DE LA PRIMERA INFANCIA CON CALIDAD DE CONFORMIDAD CON LOS LINEAMIENTOS , MANUAL OPERATIVO, LAS DIRECTRICES, PARAMETROS Y ESTANDARES ESTABLECIDOS POR EL ICBF , EN EL MARCFO DE LA ESTRATEGIA DE ATENCION INTEGRAL DE CERO A SIEMPRE , ASI COMO REGULAR LAS RELACIONES ENTRE LAS PARTES DERIVADAS DE LA ENTREGA DE APORTES DEL ICBF A LA ENTIDAD ADMINISTRADORA DE SERVICIO, PARA QUE ESTE ASUMA CON SU PERSONAL Y BAJO SU EXCLUSIVA RESPONSABILIDAD DICHA ATENCION</t>
  </si>
  <si>
    <t>19262015100</t>
  </si>
  <si>
    <t>ATENCION A LA PRIMERA INFANCIA EN EL MARCO DE LA ESTRATEGIA DE CERO A SIEMPRE DE CONFORMIDAD CON LAS DIRECTRICES, LINEAMIENTOS Y PARAMETROS ESTABLECIDOS POR EL ICBF. ASI COMO REGULAR LAS RELACIONES ENTRE LAS PARTES DERIVADAS DE LA ENTREGA DE APORTES DE4L ICBF A LA ENTIDAD ADMINISTARDORA DE4L SERVICIO, PARA QUE ASUMA CON SU PERSONAL Y BAJO SU EXCLUSIVA RESPONSABILIDAD DICHA ATENCION</t>
  </si>
  <si>
    <t>19262012715</t>
  </si>
  <si>
    <t>ATENDER A LA PRIMERA INFANCIA EN EL MARCO DE LA ESTRATEGIA DE CERO A SIEMPRE, DE CONFORMIDAD CON LAS DIRECTRICES , LINEMAIENTOS Y PARAMETROS ESTABLECIDOS POR EL ICBF A EL CONTRATISTA PARA QUE ESTE ASUMA CON SU PERSONAL Y BAJO SU EXCLUSIVA RESPONSABILIDAD DICHA ATENCION.</t>
  </si>
  <si>
    <t>19262012102</t>
  </si>
  <si>
    <t>BRINDAR ATENCION INTEGRAL A NIÑOS Y NIÑAS ENTRE LOS SEIS (6) MESES Y MENORES DE LOS CINCO AÑOS (5) DE EDAD, CON VULNERABILIDAD ECONOMICA Y SOCIAL, PRIORITARIAMENTE A QUINES POR RAZONES DE TRABAJO DE SUS PADRES O ADULTO RESPONSABLE DE SU CUIDADO PERMANECEN SOLOS TEMPORALMENTE Y A LOS HIJOS DE FAMILIAS EN SITUACION D DERSPLAZAMIENTO.</t>
  </si>
  <si>
    <t>19262012475</t>
  </si>
  <si>
    <t>19001962020</t>
  </si>
  <si>
    <t>PRESTAR LOS SERVICIOS DE EDUCACION INICIAL EN EL AMRCO DE LA ATENCION INTEGRAL EN HOGARES INFANTILES -HI-, DE CONFORMIDAD CON EL MANUAL OPERATIVO DE LA MODALIDAD INSTITUCIUONAL , EL LINEAMIENTO TECNICO PARA LA ATENCION A LA PRIMERA INFANCIA Y LAS DIRE3CTRICES ESTABLECIDAS POR EL ICBF, EN ARMONIA CON LA POLITICA DE ESTADO PARA EL DESARROLLO INTEGRAL DE LA PRIMERA INFANCIA DE CERO A SIEMPRE.</t>
  </si>
  <si>
    <t>CALLE  15 14-27</t>
  </si>
  <si>
    <t>8282271</t>
  </si>
  <si>
    <t>LUIS EMIR LUCUMI PEÑA</t>
  </si>
  <si>
    <t>CALLE 15 14-27</t>
  </si>
  <si>
    <t>misamiguitos77@hotmail.com</t>
  </si>
  <si>
    <t>2021-19-19001962020</t>
  </si>
  <si>
    <t>Prestar los servicios de educacion inicial en el marco de la atencion integral en Hogares Infantiles-HI, de conformidad con el manual operativo de la modalidad Institucional, el lineamiento tecnico para ña Atencion a la Primera Infancia y las directrices establecidas por el ICBF, en armonia con la politica de estado para el desarollo integral de los servicios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</si>
</sst>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7"/>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03" zoomScaleNormal="100" zoomScaleSheetLayoutView="40" zoomScalePageLayoutView="40" workbookViewId="0">
      <selection activeCell="L117" sqref="L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421</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891501967</v>
      </c>
      <c r="C20" s="5"/>
      <c r="D20" s="73"/>
      <c r="E20" s="5"/>
      <c r="F20" s="5"/>
      <c r="G20" s="5"/>
      <c r="H20" s="187"/>
      <c r="I20" s="149" t="s">
        <v>421</v>
      </c>
      <c r="J20" s="150" t="s">
        <v>445</v>
      </c>
      <c r="K20" s="151">
        <v>411212630</v>
      </c>
      <c r="L20" s="152"/>
      <c r="M20" s="152">
        <v>44561</v>
      </c>
      <c r="N20" s="135">
        <f>+(M20-L20)/30</f>
        <v>1485.3666666666666</v>
      </c>
      <c r="O20" s="138"/>
      <c r="U20" s="134"/>
      <c r="V20" s="105">
        <f ca="1">NOW()</f>
        <v>44193.545129513892</v>
      </c>
      <c r="W20" s="105">
        <f ca="1">NOW()</f>
        <v>44193.545129513892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HOGAR INFANTIL MIS AMIGUITOS</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15">
      <c r="A48" s="143">
        <v>1</v>
      </c>
      <c r="B48" s="177" t="s">
        <v>2676</v>
      </c>
      <c r="C48" s="112" t="s">
        <v>31</v>
      </c>
      <c r="D48" s="110" t="s">
        <v>2677</v>
      </c>
      <c r="E48" s="145">
        <v>43484</v>
      </c>
      <c r="F48" s="145">
        <v>43819</v>
      </c>
      <c r="G48" s="160">
        <f>IF(AND(E48&lt;&gt;"",F48&lt;&gt;""),((F48-E48)/30),"")</f>
        <v>11.166666666666666</v>
      </c>
      <c r="H48" s="114" t="s">
        <v>2678</v>
      </c>
      <c r="I48" s="113" t="s">
        <v>421</v>
      </c>
      <c r="J48" s="113" t="s">
        <v>445</v>
      </c>
      <c r="K48" s="116">
        <v>361262503</v>
      </c>
      <c r="L48" s="115"/>
      <c r="M48" s="117"/>
      <c r="N48" s="115" t="s">
        <v>2634</v>
      </c>
      <c r="O48" s="115" t="s">
        <v>26</v>
      </c>
      <c r="P48" s="78"/>
    </row>
    <row r="49" spans="1:16" s="6" customFormat="1" ht="24.75" customHeight="1" x14ac:dyDescent="0.25">
      <c r="A49" s="143">
        <v>2</v>
      </c>
      <c r="B49" s="111" t="s">
        <v>2676</v>
      </c>
      <c r="C49" s="112" t="s">
        <v>31</v>
      </c>
      <c r="D49" s="110" t="s">
        <v>2680</v>
      </c>
      <c r="E49" s="145">
        <v>43405</v>
      </c>
      <c r="F49" s="145">
        <v>43445</v>
      </c>
      <c r="G49" s="160">
        <f t="shared" ref="G49:G50" si="2">IF(AND(E49&lt;&gt;"",F49&lt;&gt;""),((F49-E49)/30),"")</f>
        <v>1.3333333333333333</v>
      </c>
      <c r="H49" s="122" t="s">
        <v>2678</v>
      </c>
      <c r="I49" s="113" t="s">
        <v>421</v>
      </c>
      <c r="J49" s="113" t="s">
        <v>445</v>
      </c>
      <c r="K49" s="116">
        <v>39589061</v>
      </c>
      <c r="L49" s="115"/>
      <c r="M49" s="117"/>
      <c r="N49" s="115" t="s">
        <v>2634</v>
      </c>
      <c r="O49" s="115" t="s">
        <v>26</v>
      </c>
      <c r="P49" s="78"/>
    </row>
    <row r="50" spans="1:16" s="6" customFormat="1" ht="24.75" customHeight="1" x14ac:dyDescent="0.25">
      <c r="A50" s="143">
        <v>3</v>
      </c>
      <c r="B50" s="111" t="s">
        <v>2676</v>
      </c>
      <c r="C50" s="112" t="s">
        <v>31</v>
      </c>
      <c r="D50" s="110" t="s">
        <v>2679</v>
      </c>
      <c r="E50" s="145">
        <v>43040</v>
      </c>
      <c r="F50" s="145">
        <v>43312</v>
      </c>
      <c r="G50" s="160">
        <f t="shared" si="2"/>
        <v>9.0666666666666664</v>
      </c>
      <c r="H50" s="119" t="s">
        <v>2681</v>
      </c>
      <c r="I50" s="113" t="s">
        <v>421</v>
      </c>
      <c r="J50" s="113" t="s">
        <v>445</v>
      </c>
      <c r="K50" s="123">
        <v>28260820</v>
      </c>
      <c r="L50" s="115"/>
      <c r="M50" s="117"/>
      <c r="N50" s="115" t="s">
        <v>2634</v>
      </c>
      <c r="O50" s="115" t="s">
        <v>26</v>
      </c>
      <c r="P50" s="78"/>
    </row>
    <row r="51" spans="1:16" s="6" customFormat="1" ht="24.75" customHeight="1" outlineLevel="1" x14ac:dyDescent="0.25">
      <c r="A51" s="143">
        <v>4</v>
      </c>
      <c r="B51" s="111" t="s">
        <v>2676</v>
      </c>
      <c r="C51" s="112" t="s">
        <v>31</v>
      </c>
      <c r="D51" s="110" t="s">
        <v>2682</v>
      </c>
      <c r="E51" s="145">
        <v>42675</v>
      </c>
      <c r="F51" s="145">
        <v>43039</v>
      </c>
      <c r="G51" s="160">
        <f t="shared" ref="G51:G107" si="3">IF(AND(E51&lt;&gt;"",F51&lt;&gt;""),((F51-E51)/30),"")</f>
        <v>12.133333333333333</v>
      </c>
      <c r="H51" s="114" t="s">
        <v>2683</v>
      </c>
      <c r="I51" s="113" t="s">
        <v>421</v>
      </c>
      <c r="J51" s="113" t="s">
        <v>445</v>
      </c>
      <c r="K51" s="116">
        <v>304385120</v>
      </c>
      <c r="L51" s="115"/>
      <c r="M51" s="117"/>
      <c r="N51" s="115" t="s">
        <v>2634</v>
      </c>
      <c r="O51" s="115" t="s">
        <v>26</v>
      </c>
      <c r="P51" s="78"/>
    </row>
    <row r="52" spans="1:16" s="7" customFormat="1" ht="24.75" customHeight="1" outlineLevel="1" x14ac:dyDescent="0.25">
      <c r="A52" s="144">
        <v>5</v>
      </c>
      <c r="B52" s="111" t="s">
        <v>2676</v>
      </c>
      <c r="C52" s="112" t="s">
        <v>31</v>
      </c>
      <c r="D52" s="110" t="s">
        <v>2684</v>
      </c>
      <c r="E52" s="145">
        <v>42394</v>
      </c>
      <c r="F52" s="145">
        <v>42674</v>
      </c>
      <c r="G52" s="160">
        <f t="shared" si="3"/>
        <v>9.3333333333333339</v>
      </c>
      <c r="H52" s="119" t="s">
        <v>2685</v>
      </c>
      <c r="I52" s="113" t="s">
        <v>421</v>
      </c>
      <c r="J52" s="113" t="s">
        <v>445</v>
      </c>
      <c r="K52" s="116">
        <v>227627400</v>
      </c>
      <c r="L52" s="115"/>
      <c r="M52" s="117"/>
      <c r="N52" s="115" t="s">
        <v>2634</v>
      </c>
      <c r="O52" s="115" t="s">
        <v>26</v>
      </c>
      <c r="P52" s="79"/>
    </row>
    <row r="53" spans="1:16" s="7" customFormat="1" ht="24.75" customHeight="1" outlineLevel="1" x14ac:dyDescent="0.25">
      <c r="A53" s="144">
        <v>6</v>
      </c>
      <c r="B53" s="111" t="s">
        <v>2676</v>
      </c>
      <c r="C53" s="112" t="s">
        <v>31</v>
      </c>
      <c r="D53" s="110" t="s">
        <v>2686</v>
      </c>
      <c r="E53" s="145">
        <v>42027</v>
      </c>
      <c r="F53" s="145">
        <v>42369</v>
      </c>
      <c r="G53" s="160">
        <f t="shared" si="3"/>
        <v>11.4</v>
      </c>
      <c r="H53" s="119" t="s">
        <v>2687</v>
      </c>
      <c r="I53" s="113" t="s">
        <v>421</v>
      </c>
      <c r="J53" s="113" t="s">
        <v>445</v>
      </c>
      <c r="K53" s="116">
        <v>258050130</v>
      </c>
      <c r="L53" s="115"/>
      <c r="M53" s="117"/>
      <c r="N53" s="115" t="s">
        <v>2634</v>
      </c>
      <c r="O53" s="115" t="s">
        <v>26</v>
      </c>
      <c r="P53" s="79"/>
    </row>
    <row r="54" spans="1:16" s="7" customFormat="1" ht="24.75" customHeight="1" outlineLevel="1" x14ac:dyDescent="0.25">
      <c r="A54" s="144">
        <v>7</v>
      </c>
      <c r="B54" s="111" t="s">
        <v>2676</v>
      </c>
      <c r="C54" s="112" t="s">
        <v>31</v>
      </c>
      <c r="D54" s="110" t="s">
        <v>2688</v>
      </c>
      <c r="E54" s="145">
        <v>41270</v>
      </c>
      <c r="F54" s="145">
        <v>41634</v>
      </c>
      <c r="G54" s="160">
        <f t="shared" si="3"/>
        <v>12.133333333333333</v>
      </c>
      <c r="H54" s="114" t="s">
        <v>2689</v>
      </c>
      <c r="I54" s="113" t="s">
        <v>421</v>
      </c>
      <c r="J54" s="113" t="s">
        <v>445</v>
      </c>
      <c r="K54" s="118">
        <v>384328997</v>
      </c>
      <c r="L54" s="115"/>
      <c r="M54" s="117"/>
      <c r="N54" s="115" t="s">
        <v>2634</v>
      </c>
      <c r="O54" s="115" t="s">
        <v>26</v>
      </c>
      <c r="P54" s="79"/>
    </row>
    <row r="55" spans="1:16" s="7" customFormat="1" ht="24.75" customHeight="1" outlineLevel="1" x14ac:dyDescent="0.25">
      <c r="A55" s="144">
        <v>8</v>
      </c>
      <c r="B55" s="111" t="s">
        <v>2676</v>
      </c>
      <c r="C55" s="112" t="s">
        <v>31</v>
      </c>
      <c r="D55" s="110" t="s">
        <v>2690</v>
      </c>
      <c r="E55" s="145">
        <v>40925</v>
      </c>
      <c r="F55" s="145">
        <v>41269</v>
      </c>
      <c r="G55" s="160">
        <f t="shared" si="3"/>
        <v>11.466666666666667</v>
      </c>
      <c r="H55" s="114" t="s">
        <v>2691</v>
      </c>
      <c r="I55" s="113" t="s">
        <v>421</v>
      </c>
      <c r="J55" s="113" t="s">
        <v>445</v>
      </c>
      <c r="K55" s="118">
        <v>89878197</v>
      </c>
      <c r="L55" s="115"/>
      <c r="M55" s="117"/>
      <c r="N55" s="115" t="s">
        <v>2634</v>
      </c>
      <c r="O55" s="115" t="s">
        <v>26</v>
      </c>
      <c r="P55" s="79"/>
    </row>
    <row r="56" spans="1:16" s="7" customFormat="1" ht="24.75" customHeight="1" outlineLevel="1" x14ac:dyDescent="0.25">
      <c r="A56" s="144">
        <v>9</v>
      </c>
      <c r="B56" s="111" t="s">
        <v>2676</v>
      </c>
      <c r="C56" s="112" t="s">
        <v>31</v>
      </c>
      <c r="D56" s="110" t="s">
        <v>2692</v>
      </c>
      <c r="E56" s="145">
        <v>41085</v>
      </c>
      <c r="F56" s="145">
        <v>41273</v>
      </c>
      <c r="G56" s="160">
        <f t="shared" si="3"/>
        <v>6.2666666666666666</v>
      </c>
      <c r="H56" s="122" t="s">
        <v>2691</v>
      </c>
      <c r="I56" s="113" t="s">
        <v>421</v>
      </c>
      <c r="J56" s="113" t="s">
        <v>445</v>
      </c>
      <c r="K56" s="118">
        <v>89878197</v>
      </c>
      <c r="L56" s="115"/>
      <c r="M56" s="117"/>
      <c r="N56" s="115" t="s">
        <v>2634</v>
      </c>
      <c r="O56" s="115" t="s">
        <v>26</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421</v>
      </c>
      <c r="J114" s="121" t="s">
        <v>445</v>
      </c>
      <c r="K114" s="123">
        <v>394024668</v>
      </c>
      <c r="L114" s="100">
        <f>+IF(AND(K114&gt;0,O114="Ejecución"),(K114/877802)*Tabla28[[#This Row],[% participación]],IF(AND(K114&gt;0,O114&lt;&gt;"Ejecución"),"-",""))</f>
        <v>448.87647556054782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c r="G179" s="165" t="str">
        <f>IF(F179&gt;0,SUM(E179+F179),"")</f>
        <v/>
      </c>
      <c r="H179" s="5"/>
      <c r="I179" s="222" t="s">
        <v>2671</v>
      </c>
      <c r="J179" s="222"/>
      <c r="K179" s="222"/>
      <c r="L179" s="222"/>
      <c r="M179" s="172"/>
      <c r="O179" s="8"/>
      <c r="Q179" s="19"/>
      <c r="R179" s="159" t="str">
        <f>IF(M179&gt;0,SUM(L179+M179),"")</f>
        <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33365</v>
      </c>
      <c r="D193" s="5"/>
      <c r="E193" s="126">
        <v>587</v>
      </c>
      <c r="F193" s="5"/>
      <c r="G193" s="5"/>
      <c r="H193" s="147" t="s">
        <v>2697</v>
      </c>
      <c r="J193" s="5"/>
      <c r="K193" s="127">
        <v>28451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2698</v>
      </c>
      <c r="L211" s="21"/>
      <c r="M211" s="21"/>
      <c r="N211" s="21"/>
      <c r="O211" s="8"/>
    </row>
    <row r="212" spans="1:15" x14ac:dyDescent="0.25">
      <c r="A212" s="9"/>
      <c r="B212" s="27" t="s">
        <v>2619</v>
      </c>
      <c r="C212" s="147" t="s">
        <v>2697</v>
      </c>
      <c r="D212" s="21"/>
      <c r="G212" s="27" t="s">
        <v>2621</v>
      </c>
      <c r="H212" s="148" t="s">
        <v>2696</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openxmlformats.org/package/2006/metadata/core-properties"/>
    <ds:schemaRef ds:uri="a65d333d-5b59-4810-bc94-b80d9325abbc"/>
    <ds:schemaRef ds:uri="http://www.w3.org/XML/1998/namespace"/>
    <ds:schemaRef ds:uri="http://purl.org/dc/elements/1.1/"/>
    <ds:schemaRef ds:uri="http://purl.org/dc/terms/"/>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2020-12-28T17:19:33Z</cp:lastPrinted>
  <dcterms:created xsi:type="dcterms:W3CDTF">2020-10-14T21:57:42Z</dcterms:created>
  <dcterms:modified xsi:type="dcterms:W3CDTF">2020-12-28T18:05:25Z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