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atos\document\Zoom\MANIFESTACION DE INTERES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<sst xmlns="http://schemas.openxmlformats.org/spreadsheetml/2006/main" count="3101" uniqueCount="2694">
  <si>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</si>
  <si>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</si>
  <si>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</si>
  <si>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</si>
  <si>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</si>
  <si>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</si>
  <si>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</si>
  <si>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</si>
  <si>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</si>
  <si>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</si>
  <si>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</si>
  <si>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</si>
  <si>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</si>
  <si>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</si>
  <si>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</si>
  <si>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</si>
  <si>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</si>
  <si>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</si>
  <si>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</si>
  <si>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</si>
  <si>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</si>
  <si>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</si>
  <si>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</si>
  <si>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</si>
  <si>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</si>
  <si>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</si>
  <si>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</si>
  <si>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</si>
  <si>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</si>
  <si>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</si>
  <si>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</si>
  <si>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</si>
  <si>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</si>
  <si>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</si>
  <si>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</si>
  <si>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</si>
  <si>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</si>
  <si>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</si>
  <si>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</si>
  <si>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</si>
  <si>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</si>
  <si>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</si>
  <si>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</si>
  <si>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</si>
  <si>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</si>
  <si>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</si>
  <si>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</si>
  <si>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</si>
  <si>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</si>
  <si>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</si>
  <si>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</si>
  <si>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</si>
  <si>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</si>
  <si>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</si>
  <si>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</si>
  <si>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</si>
  <si>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</si>
  <si>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</si>
  <si>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</si>
  <si>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</si>
  <si>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</si>
  <si>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</si>
  <si>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</si>
  <si>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</si>
  <si>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</si>
  <si>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</si>
  <si>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</si>
  <si>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</si>
  <si>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</si>
  <si>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</si>
  <si>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</si>
  <si>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</si>
  <si>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</si>
  <si>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</si>
  <si>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</si>
  <si>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</si>
  <si>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</si>
  <si>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</si>
  <si>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</si>
  <si>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</si>
  <si>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</si>
  <si>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</si>
  <si>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</si>
  <si>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</si>
  <si>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</si>
  <si>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</si>
  <si>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</si>
  <si>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</si>
  <si>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</si>
  <si>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</si>
  <si>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</si>
  <si>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</si>
  <si>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</si>
  <si>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</si>
  <si>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</si>
  <si>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</si>
  <si>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</si>
  <si>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</si>
  <si>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</si>
  <si>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</si>
  <si>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</si>
  <si>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</si>
  <si>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</si>
  <si>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</si>
  <si>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</si>
  <si>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</si>
  <si>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</si>
  <si>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</si>
  <si>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</si>
  <si>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</si>
  <si>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</si>
  <si>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</si>
  <si>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</si>
  <si>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</si>
  <si>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</si>
  <si>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</si>
  <si>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</si>
  <si>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</si>
  <si>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</si>
  <si>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</si>
  <si>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</si>
  <si>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</si>
  <si>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</si>
  <si>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</si>
  <si>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</si>
  <si>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</si>
  <si>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</si>
  <si>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</si>
  <si>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</si>
  <si>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</si>
  <si>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</si>
  <si>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</si>
  <si>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</si>
  <si>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</si>
  <si>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</si>
  <si>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</si>
  <si>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</si>
  <si>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</si>
  <si>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</si>
  <si>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</si>
  <si>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</si>
  <si>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</si>
  <si>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</si>
  <si>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</si>
  <si>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</si>
  <si>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</si>
  <si>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</si>
  <si>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</si>
  <si>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</si>
  <si>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</si>
  <si>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</si>
  <si>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</si>
  <si>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</si>
  <si>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</si>
  <si>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</si>
  <si>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</si>
  <si>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</si>
  <si>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</si>
  <si>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</si>
  <si>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</si>
  <si>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</si>
  <si>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</si>
  <si>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</si>
  <si>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</si>
  <si>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</si>
  <si>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</si>
  <si>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</si>
  <si>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</si>
  <si>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</si>
  <si>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</si>
  <si>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</si>
  <si>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</si>
  <si>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</si>
  <si>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</si>
  <si>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</si>
  <si>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</si>
  <si>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</si>
  <si>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</si>
  <si>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</si>
  <si>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</si>
  <si>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</si>
  <si>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</si>
  <si>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</si>
  <si>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</si>
  <si>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</si>
  <si>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</si>
  <si>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</si>
  <si>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</si>
  <si>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</si>
  <si>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</si>
  <si>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</si>
  <si>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</si>
  <si>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</si>
  <si>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</si>
  <si>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</si>
  <si>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</si>
  <si>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</si>
  <si>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</si>
  <si>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</si>
  <si>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</si>
  <si>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</si>
  <si>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</si>
  <si>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</si>
  <si>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</si>
  <si>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</si>
  <si>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</si>
  <si>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</si>
  <si>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</si>
  <si>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</si>
  <si>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</si>
  <si>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</si>
  <si>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</si>
  <si>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</si>
  <si>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</si>
  <si>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</si>
  <si>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</si>
  <si>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</si>
  <si>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</si>
  <si>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</si>
  <si>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</si>
  <si>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</si>
  <si>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</si>
  <si>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</si>
  <si>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</si>
  <si>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</si>
  <si>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</si>
  <si>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</si>
  <si>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</si>
  <si>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</si>
  <si>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</si>
  <si>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</si>
  <si>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</si>
  <si>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</si>
  <si>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</si>
  <si>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</si>
  <si>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</si>
  <si>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</si>
  <si>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</si>
  <si>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</si>
  <si>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</si>
  <si>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</si>
  <si>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</si>
  <si>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</si>
  <si>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</si>
  <si>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</si>
  <si>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</si>
  <si>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</si>
  <si>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</si>
  <si>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</si>
  <si>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</si>
  <si>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</si>
  <si>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</si>
  <si>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</si>
  <si>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</si>
  <si>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</si>
  <si>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</si>
  <si>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</si>
  <si>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</si>
  <si>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</si>
  <si>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</si>
  <si>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</si>
  <si>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</si>
  <si>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</si>
  <si>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</si>
  <si>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</si>
  <si>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</si>
  <si>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</si>
  <si>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</si>
  <si>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</si>
  <si>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</si>
  <si>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</si>
  <si>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</si>
  <si>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</si>
  <si>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</si>
  <si>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</si>
  <si>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</si>
  <si>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</si>
  <si>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</si>
  <si>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</si>
  <si>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</si>
  <si>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</si>
  <si>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</si>
  <si>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</si>
  <si>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</si>
  <si>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</si>
  <si>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</si>
  <si>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</si>
  <si>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</si>
  <si>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</si>
  <si>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</si>
  <si>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</si>
  <si>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</si>
  <si>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</si>
  <si>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</si>
  <si>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</si>
  <si>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</si>
  <si>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</si>
  <si>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</si>
  <si>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</si>
  <si>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</si>
  <si>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</si>
  <si>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</si>
  <si>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</si>
  <si>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</si>
  <si>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</si>
  <si>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</si>
  <si>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</si>
  <si>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</si>
  <si>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</si>
  <si>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</si>
  <si>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</si>
  <si>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</si>
  <si>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</si>
  <si>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</si>
  <si>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</si>
  <si>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</si>
  <si>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</si>
  <si>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</si>
  <si>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</si>
  <si>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</si>
  <si>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</si>
  <si>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</si>
  <si>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</si>
  <si>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</si>
  <si>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</si>
  <si>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</si>
  <si>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</si>
  <si>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</si>
  <si>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</si>
  <si>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</si>
  <si>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</si>
  <si>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</si>
  <si>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</si>
  <si>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</si>
  <si>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</si>
  <si>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</si>
  <si>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</si>
  <si>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</si>
  <si>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</si>
  <si>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</si>
  <si>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</si>
  <si>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</si>
  <si>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</si>
  <si>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</si>
  <si>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</si>
  <si>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</si>
  <si>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</si>
  <si>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</si>
  <si>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</si>
  <si>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</si>
  <si>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</si>
  <si>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</si>
  <si>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</si>
  <si>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</si>
  <si>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</si>
  <si>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</si>
  <si>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</si>
  <si>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</si>
  <si>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</si>
  <si>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</si>
  <si>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</si>
  <si>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</si>
  <si>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</si>
  <si>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</si>
  <si>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</si>
  <si>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</si>
  <si>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</si>
  <si>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</si>
  <si>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</si>
  <si>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</si>
  <si>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</si>
  <si>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</si>
  <si>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</si>
  <si>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</si>
  <si>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</si>
  <si>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</si>
  <si>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</si>
  <si>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</si>
  <si>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</si>
  <si>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</si>
  <si>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</si>
  <si>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</si>
  <si>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</si>
  <si>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</si>
  <si>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</si>
  <si>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</si>
  <si>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</si>
  <si>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</si>
  <si>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</si>
  <si>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</si>
  <si>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</si>
  <si>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</si>
  <si>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</si>
  <si>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</si>
  <si>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</si>
  <si>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</si>
  <si>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</si>
  <si>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</si>
  <si>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</si>
  <si>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</si>
  <si>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</si>
  <si>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</si>
  <si>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</si>
  <si>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</si>
  <si>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</si>
  <si>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</si>
  <si>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</si>
  <si>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</si>
  <si>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</si>
  <si>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</si>
  <si>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</si>
  <si>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</si>
  <si>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</si>
  <si>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</si>
  <si>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</si>
  <si>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</si>
  <si>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</si>
  <si>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</si>
  <si>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</si>
  <si>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</si>
  <si>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</si>
  <si>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</si>
  <si>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</si>
  <si>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</si>
  <si>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</si>
  <si>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</si>
  <si>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</si>
  <si>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</si>
  <si>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</si>
  <si>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</si>
  <si>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</si>
  <si>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</si>
  <si>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</si>
  <si>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</si>
  <si>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</si>
  <si>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</si>
  <si>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</si>
  <si>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</si>
  <si>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</si>
  <si>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</si>
  <si>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</si>
  <si>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</si>
  <si>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</si>
  <si>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</si>
  <si>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</si>
  <si>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</si>
  <si>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</si>
  <si>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</si>
  <si>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</si>
  <si>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</si>
  <si>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</si>
  <si>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</si>
  <si>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</si>
  <si>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</si>
  <si>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</si>
  <si>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</si>
  <si>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</si>
  <si>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</si>
  <si>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</si>
  <si>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</si>
  <si>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</si>
  <si>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</si>
  <si>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</si>
  <si>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</si>
  <si>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</si>
  <si>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</si>
  <si>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</si>
  <si>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</si>
  <si>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</si>
  <si>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</si>
  <si>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</si>
  <si>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</si>
  <si>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</si>
  <si>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</si>
  <si>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</si>
  <si>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</si>
  <si>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</si>
  <si>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</si>
  <si>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</si>
  <si>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</si>
  <si>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</si>
  <si>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</si>
  <si>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</si>
  <si>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</si>
  <si>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</si>
  <si>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</si>
  <si>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</si>
  <si>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</si>
  <si>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</si>
  <si>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</si>
  <si>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</si>
  <si>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</si>
  <si>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</si>
  <si>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</si>
  <si>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</si>
  <si>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</si>
  <si>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</si>
  <si>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</si>
  <si>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</si>
  <si>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</si>
  <si>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</si>
  <si>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</si>
  <si>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</si>
  <si>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</si>
  <si>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</si>
  <si>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</si>
  <si>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</si>
  <si>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</si>
  <si>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</si>
  <si>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</si>
  <si>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</si>
  <si>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</si>
  <si>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</si>
  <si>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</si>
  <si>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</si>
  <si>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</si>
  <si>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</si>
  <si>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</si>
  <si>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</si>
  <si>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</si>
  <si>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</si>
  <si>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</si>
  <si>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</si>
  <si>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</si>
  <si>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</si>
  <si>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</si>
  <si>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</si>
  <si>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</si>
  <si>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</si>
  <si>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</si>
  <si>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</si>
  <si>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</si>
  <si>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</si>
  <si>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</si>
  <si>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</si>
  <si>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</si>
  <si>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</si>
  <si>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</si>
  <si>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</si>
  <si>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</si>
  <si>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</si>
  <si>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</si>
  <si>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</si>
  <si>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</si>
  <si>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</si>
  <si>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</si>
  <si>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</si>
  <si>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</si>
  <si>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</si>
  <si>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</si>
  <si>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</si>
  <si>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</si>
  <si>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</si>
  <si>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</si>
  <si>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</si>
  <si>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</si>
  <si>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</si>
  <si>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</si>
  <si>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</si>
  <si>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</si>
  <si>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</si>
  <si>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</si>
  <si>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</si>
  <si>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</si>
  <si>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</si>
  <si>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</si>
  <si>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</si>
  <si>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</si>
  <si>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</si>
  <si>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</si>
  <si>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</si>
  <si>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</si>
  <si>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</si>
  <si>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</si>
  <si>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</si>
  <si>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</si>
  <si>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</si>
  <si>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</si>
  <si>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</si>
  <si>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</si>
  <si>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</si>
  <si>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</si>
  <si>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</si>
  <si>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</si>
  <si>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</si>
  <si>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</si>
  <si>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</si>
  <si>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</si>
  <si>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</si>
  <si>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</si>
  <si>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</si>
  <si>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</si>
  <si>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</si>
  <si>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</si>
  <si>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</si>
  <si>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</si>
  <si>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</si>
  <si>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</si>
  <si>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</si>
  <si>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</si>
  <si>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</si>
  <si>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</si>
  <si>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</si>
  <si>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</si>
  <si>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</si>
  <si>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</si>
  <si>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</si>
  <si>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</si>
  <si>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</si>
  <si>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</si>
  <si>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</si>
  <si>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</si>
  <si>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</si>
  <si>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</si>
  <si>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</si>
  <si>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</si>
  <si>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</si>
  <si>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</si>
  <si>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</si>
  <si>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</si>
  <si>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</si>
  <si>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</si>
  <si>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</si>
  <si>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</si>
  <si>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</si>
  <si>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</si>
  <si>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</si>
  <si>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</si>
  <si>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</si>
  <si>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</si>
  <si>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</si>
  <si>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</si>
  <si>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</si>
  <si>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</si>
  <si>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</si>
  <si>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</si>
  <si>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</si>
  <si>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</si>
  <si>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</si>
  <si>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</si>
  <si>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</si>
  <si>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</si>
  <si>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</si>
  <si>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</si>
  <si>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</si>
  <si>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</si>
  <si>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</si>
  <si>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</si>
  <si>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</si>
  <si>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</si>
  <si>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</si>
  <si>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</si>
  <si>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</si>
  <si>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</si>
  <si>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</si>
  <si>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</si>
  <si>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</si>
  <si>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</si>
  <si>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</si>
  <si>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</si>
  <si>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</si>
  <si>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</si>
  <si>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</si>
  <si>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</si>
  <si>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</si>
  <si>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</si>
  <si>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</si>
  <si>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</si>
  <si>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</si>
  <si>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</si>
  <si>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</si>
  <si>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</si>
  <si>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</si>
  <si>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</si>
  <si>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</si>
  <si>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</si>
  <si>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</si>
  <si>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</si>
  <si>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</si>
  <si>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</si>
  <si>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</si>
  <si>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</si>
  <si>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</si>
  <si>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</si>
  <si>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</si>
  <si>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</si>
  <si>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</si>
  <si>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</si>
  <si>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</si>
  <si>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</si>
  <si>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</si>
  <si>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</si>
  <si>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</si>
  <si>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</si>
  <si>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</si>
  <si>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</si>
  <si>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</si>
  <si>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</si>
  <si>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</si>
  <si>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</si>
  <si>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</si>
  <si>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</si>
  <si>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</si>
  <si>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</si>
  <si>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</si>
  <si>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</si>
  <si>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</si>
  <si>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</si>
  <si>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</si>
  <si>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</si>
  <si>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</si>
  <si>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</si>
  <si>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</si>
  <si>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</si>
  <si>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</si>
  <si>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</si>
  <si>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</si>
  <si>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</si>
  <si>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</si>
  <si>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</si>
  <si>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</si>
  <si>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</si>
  <si>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</si>
  <si>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</si>
  <si>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</si>
  <si>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</si>
  <si>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</si>
  <si>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</si>
  <si>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</si>
  <si>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</si>
  <si>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</si>
  <si>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</si>
  <si>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</si>
  <si>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</si>
  <si>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</si>
  <si>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</si>
  <si>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</si>
  <si>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</si>
  <si>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</si>
  <si>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</si>
  <si>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</si>
  <si>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</si>
  <si>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</si>
  <si>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</si>
  <si>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</si>
  <si>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</si>
  <si>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</si>
  <si>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</si>
  <si>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</si>
  <si>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</si>
  <si>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</si>
  <si>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</si>
  <si>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</si>
  <si>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</si>
  <si>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</si>
  <si>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</si>
  <si>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</si>
  <si>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</si>
  <si>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</si>
  <si>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</si>
  <si>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</si>
  <si>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</si>
  <si>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</si>
  <si>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</si>
  <si>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</si>
  <si>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</si>
  <si>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</si>
  <si>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</si>
  <si>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</si>
  <si>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</si>
  <si>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</si>
  <si>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</si>
  <si>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</si>
  <si>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</si>
  <si>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</si>
  <si>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</si>
  <si>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</si>
  <si>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</si>
  <si>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</si>
  <si>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</si>
  <si>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</si>
  <si>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</si>
  <si>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</si>
  <si>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</si>
  <si>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</si>
  <si>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</si>
  <si>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</si>
  <si>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</si>
  <si>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</si>
  <si>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</si>
  <si>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</si>
  <si>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</si>
  <si>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</si>
  <si>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</si>
  <si>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</si>
  <si>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</si>
  <si>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</si>
  <si>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</si>
  <si>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</si>
  <si>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</si>
  <si>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</si>
  <si>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</si>
  <si>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</si>
  <si>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</si>
  <si>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</si>
  <si>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</si>
  <si>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</si>
  <si>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</si>
  <si>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</si>
  <si>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</si>
  <si>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</si>
  <si>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</si>
  <si>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</si>
  <si>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</si>
  <si>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</si>
  <si>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</si>
  <si>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</si>
  <si>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</si>
  <si>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</si>
  <si>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</si>
  <si>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</si>
  <si>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</si>
  <si>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</si>
  <si>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</si>
  <si>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</si>
  <si>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</si>
  <si>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</si>
  <si>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</si>
  <si>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</si>
  <si>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</si>
  <si>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</si>
  <si>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</si>
  <si>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</si>
  <si>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</si>
  <si>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</si>
  <si>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</si>
  <si>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</si>
  <si>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</si>
  <si>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</si>
  <si>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</si>
  <si>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</si>
  <si>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</si>
  <si>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</si>
  <si>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</si>
  <si>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</si>
  <si>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</si>
  <si>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</si>
  <si>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</si>
  <si>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</si>
  <si>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</si>
  <si>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</si>
  <si>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</si>
  <si>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</si>
  <si>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</si>
  <si>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</si>
  <si>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</si>
  <si>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</si>
  <si>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</si>
  <si>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</si>
  <si>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</si>
  <si>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</si>
  <si>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</si>
  <si>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</si>
  <si>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</si>
  <si>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</si>
  <si>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</si>
  <si>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</si>
  <si>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</si>
  <si>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</si>
  <si>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</si>
  <si>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</si>
  <si>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</si>
  <si>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</si>
  <si>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</si>
  <si>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</si>
  <si>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</si>
  <si>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</si>
  <si>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</si>
  <si>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</si>
  <si>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</si>
  <si>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</si>
  <si>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</si>
  <si>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</si>
  <si>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</si>
  <si>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</si>
  <si>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</si>
  <si>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</si>
  <si>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</si>
  <si>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</si>
  <si>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</si>
  <si>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</si>
  <si>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</si>
  <si>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</si>
  <si>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</si>
  <si>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</si>
  <si>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</si>
  <si>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</si>
  <si>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</si>
  <si>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</si>
  <si>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</si>
  <si>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</si>
  <si>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</si>
  <si>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</si>
  <si>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</si>
  <si>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</si>
  <si>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</si>
  <si>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</si>
  <si>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</si>
  <si>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</si>
  <si>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</si>
  <si>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</si>
  <si>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</si>
  <si>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</si>
  <si>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</si>
  <si>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</si>
  <si>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</si>
  <si>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</si>
  <si>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</si>
  <si>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</si>
  <si>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</si>
  <si>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</si>
  <si>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</si>
  <si>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</si>
  <si>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</si>
  <si>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</si>
  <si>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</si>
  <si>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</si>
  <si>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</si>
  <si>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</si>
  <si>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</si>
  <si>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</si>
  <si>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</si>
  <si>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</si>
  <si>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</si>
  <si>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</si>
  <si>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</si>
  <si>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</si>
  <si>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</si>
  <si>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</si>
  <si>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</si>
  <si>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</si>
  <si>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</si>
  <si>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</si>
  <si>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</si>
  <si>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</si>
  <si>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</si>
  <si>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</si>
  <si>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</si>
  <si>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</si>
  <si>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</si>
  <si>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</si>
  <si>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</si>
  <si>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</si>
  <si>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</si>
  <si>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</si>
  <si>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</si>
  <si>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</si>
  <si>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</si>
  <si>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</si>
  <si>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</si>
  <si>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</si>
  <si>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</si>
  <si>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</si>
  <si>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</si>
  <si>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</si>
  <si>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</si>
  <si>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</si>
  <si>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</si>
  <si>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</si>
  <si>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</si>
  <si>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</si>
  <si>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</si>
  <si>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</si>
  <si>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</si>
  <si>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</si>
  <si>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</si>
  <si>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</si>
  <si>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</si>
  <si>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</si>
  <si>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</si>
  <si>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</si>
  <si>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</si>
  <si>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</si>
  <si>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</si>
  <si>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</si>
  <si>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</si>
  <si>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</si>
  <si>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</si>
  <si>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</si>
  <si>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</si>
  <si>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</si>
  <si>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</si>
  <si>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</si>
  <si>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</si>
  <si>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</si>
  <si>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</si>
  <si>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</si>
  <si>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</si>
  <si>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</si>
  <si>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</si>
  <si>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</si>
  <si>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</si>
  <si>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</si>
  <si>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</si>
  <si>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</si>
  <si>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</si>
  <si>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</si>
  <si>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</si>
  <si>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</si>
  <si>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</si>
  <si>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</si>
  <si>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</si>
  <si>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</si>
  <si>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</si>
  <si>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</si>
  <si>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</si>
  <si>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</si>
  <si>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</si>
  <si>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</si>
  <si>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</si>
  <si>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</si>
  <si>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</si>
  <si>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</si>
  <si>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</si>
  <si>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</si>
  <si>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</si>
  <si>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</si>
  <si>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</si>
  <si>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</si>
  <si>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</si>
  <si>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</si>
  <si>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</si>
  <si>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</si>
  <si>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</si>
  <si>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</si>
  <si>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</si>
  <si>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</si>
  <si>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</si>
  <si>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</si>
  <si>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</si>
  <si>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</si>
  <si>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</si>
  <si>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</si>
  <si>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</si>
  <si>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</si>
  <si>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</si>
  <si>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</si>
  <si>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</si>
  <si>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</si>
  <si>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</si>
  <si>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</si>
  <si>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</si>
  <si>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</si>
  <si>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</si>
  <si>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</si>
  <si>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</si>
  <si>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</si>
  <si>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</si>
  <si>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</si>
  <si>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</si>
  <si>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</si>
  <si>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</si>
  <si>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</si>
  <si>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</si>
  <si>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</si>
  <si>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</si>
  <si>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</si>
  <si>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</si>
  <si>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</si>
  <si>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</si>
  <si>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</si>
  <si>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</si>
  <si>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</si>
  <si>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</si>
  <si>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</si>
  <si>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</si>
  <si>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</si>
  <si>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</si>
  <si>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</si>
  <si>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</si>
  <si>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</si>
  <si>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</si>
  <si>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</si>
  <si>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</si>
  <si>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</si>
  <si>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</si>
  <si>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</si>
  <si>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</si>
  <si>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</si>
  <si>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</si>
  <si>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</si>
  <si>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</si>
  <si>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</si>
  <si>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</si>
  <si>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</si>
  <si>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</si>
  <si>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</si>
  <si>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</si>
  <si>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</si>
  <si>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</si>
  <si>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</si>
  <si>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</si>
  <si>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</si>
  <si>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</si>
  <si>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</si>
  <si>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</si>
  <si>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</si>
  <si>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</si>
  <si>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</si>
  <si>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</si>
  <si>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</si>
  <si>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</si>
  <si>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</si>
  <si>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</si>
  <si>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</si>
  <si>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</si>
  <si>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</si>
  <si>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</si>
  <si>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</si>
  <si>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</si>
  <si>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</si>
  <si>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</si>
  <si>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</si>
  <si>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</si>
  <si>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</si>
  <si>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</si>
  <si>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</si>
  <si>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</si>
  <si>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</si>
  <si>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</si>
  <si>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</si>
  <si>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</si>
  <si>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</si>
  <si>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</si>
  <si>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</si>
  <si>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</si>
  <si>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</si>
  <si>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</si>
  <si>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</si>
  <si>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</si>
  <si>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</si>
  <si>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</si>
  <si>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</si>
  <si>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</si>
  <si>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</si>
  <si>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</si>
  <si>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</si>
  <si>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</si>
  <si>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</si>
  <si>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</si>
  <si>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</si>
  <si>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</si>
  <si>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</si>
  <si>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</si>
  <si>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</si>
  <si>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</si>
  <si>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</si>
  <si>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</si>
  <si>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</si>
  <si>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</si>
  <si>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</si>
  <si>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</si>
  <si>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</si>
  <si>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</si>
  <si>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</si>
  <si>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</si>
  <si>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</si>
  <si>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</si>
  <si>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</si>
  <si>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</si>
  <si>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</si>
  <si>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</si>
  <si>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</si>
  <si>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</si>
  <si>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</si>
  <si>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</si>
  <si>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</si>
  <si>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</si>
  <si>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</si>
  <si>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</si>
  <si>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</si>
  <si>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</si>
  <si>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</si>
  <si>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</si>
  <si>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</si>
  <si>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</si>
  <si>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</si>
  <si>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</si>
  <si>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</si>
  <si>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</si>
  <si>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</si>
  <si>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</si>
  <si>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</si>
  <si>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</si>
  <si>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</si>
  <si>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</si>
  <si>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</si>
  <si>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</si>
  <si>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</si>
  <si>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</si>
  <si>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</si>
  <si>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</si>
  <si>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</si>
  <si>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</si>
  <si>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</si>
  <si>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</si>
  <si>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</si>
  <si>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</si>
  <si>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</si>
  <si>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</si>
  <si>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</si>
  <si>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</si>
  <si>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</si>
  <si>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</si>
  <si>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</si>
  <si>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</si>
  <si>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</si>
  <si>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</si>
  <si>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</si>
  <si>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</si>
  <si>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</si>
  <si>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</si>
  <si>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</si>
  <si>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</si>
  <si>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</si>
  <si>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</si>
  <si>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</si>
  <si>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</si>
  <si>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</si>
  <si>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</si>
  <si>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</si>
  <si>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</si>
  <si>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</si>
  <si>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</si>
  <si>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</si>
  <si>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</si>
  <si>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</si>
  <si>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</si>
  <si>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</si>
  <si>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</si>
  <si>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</si>
  <si>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</si>
  <si>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</si>
  <si>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</si>
  <si>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</si>
  <si>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</si>
  <si>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</si>
  <si>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</si>
  <si>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</si>
  <si>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</si>
  <si>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</si>
  <si>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</si>
  <si>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</si>
  <si>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</si>
  <si>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</si>
  <si>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</si>
  <si>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</si>
  <si>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</si>
  <si>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</si>
  <si>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</si>
  <si>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</si>
  <si>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</si>
  <si>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</si>
  <si>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</si>
  <si>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</si>
  <si>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</si>
  <si>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</si>
  <si>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</si>
  <si>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</si>
  <si>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</si>
  <si>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</si>
  <si>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</si>
  <si>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</si>
  <si>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</si>
  <si>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</si>
  <si>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</si>
  <si>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</si>
  <si>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</si>
  <si>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</si>
  <si>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</si>
  <si>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</si>
  <si>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</si>
  <si>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</si>
  <si>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</si>
  <si>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</si>
  <si>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</si>
  <si>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</si>
  <si>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</si>
  <si>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</si>
  <si>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</si>
  <si>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</si>
  <si>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</si>
  <si>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</si>
  <si>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</si>
  <si>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</si>
  <si>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</si>
  <si>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</si>
  <si>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</si>
  <si>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</si>
  <si>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</si>
  <si>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</si>
  <si>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</si>
  <si>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</si>
  <si>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</si>
  <si>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</si>
  <si>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</si>
  <si>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</si>
  <si>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</si>
  <si>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</si>
  <si>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</si>
  <si>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</si>
  <si>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</si>
  <si>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</si>
  <si>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</si>
  <si>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</si>
  <si>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</si>
  <si>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</si>
  <si>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</si>
  <si>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</si>
  <si>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</si>
  <si>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</si>
  <si>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</si>
  <si>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</si>
  <si>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</si>
  <si>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</si>
  <si>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</si>
  <si>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</si>
  <si>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</si>
  <si>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</si>
  <si>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</si>
  <si>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</si>
  <si>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</si>
  <si>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</si>
  <si>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</si>
  <si>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</si>
  <si>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</si>
  <si>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</si>
  <si>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</si>
  <si>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</si>
  <si>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</si>
  <si>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</si>
  <si>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</si>
  <si>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</si>
  <si>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</si>
  <si>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</si>
  <si>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</si>
  <si>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</si>
  <si>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</si>
  <si>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</si>
  <si>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</si>
  <si>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</si>
  <si>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</si>
  <si>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</si>
  <si>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</si>
  <si>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</si>
  <si>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</si>
  <si>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</si>
  <si>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</si>
  <si>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</si>
  <si>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</si>
  <si>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</si>
  <si>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</si>
  <si>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</si>
  <si>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</si>
  <si>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</si>
  <si>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</si>
  <si>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</si>
  <si>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</si>
  <si>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</si>
  <si>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</si>
  <si>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</si>
  <si>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</si>
  <si>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</si>
  <si>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</si>
  <si>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</si>
  <si>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</si>
  <si>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</si>
  <si>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</si>
  <si>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</si>
  <si>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</si>
  <si>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</si>
  <si>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</si>
  <si>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</si>
  <si>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</si>
  <si>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</si>
  <si>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</si>
  <si>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</si>
  <si>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</si>
  <si>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</si>
  <si>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</si>
  <si>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</si>
  <si>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</si>
  <si>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</si>
  <si>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</si>
  <si>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</si>
  <si>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</si>
  <si>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</si>
  <si>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</si>
  <si>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</si>
  <si>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</si>
  <si>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</si>
  <si>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</si>
  <si>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</si>
  <si>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</si>
  <si>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</si>
  <si>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</si>
  <si>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</si>
  <si>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</si>
  <si>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</si>
  <si>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</si>
  <si>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</si>
  <si>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</si>
  <si>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</si>
  <si>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</si>
  <si>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</si>
  <si>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</si>
  <si>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</si>
  <si>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</si>
  <si>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</si>
  <si>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</si>
  <si>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</si>
  <si>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</si>
  <si>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</si>
  <si>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</si>
  <si>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</si>
  <si>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</si>
  <si>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</si>
  <si>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</si>
  <si>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</si>
  <si>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</si>
  <si>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</si>
  <si>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</si>
  <si>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</si>
  <si>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</si>
  <si>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</si>
  <si>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</si>
  <si>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</si>
  <si>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</si>
  <si>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</si>
  <si>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</si>
  <si>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</si>
  <si>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</si>
  <si>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</si>
  <si>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</si>
  <si>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</si>
  <si>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</si>
  <si>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</si>
  <si>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</si>
  <si>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</si>
  <si>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</si>
  <si>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</si>
  <si>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</si>
  <si>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</si>
  <si>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</si>
  <si>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</si>
  <si>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</si>
  <si>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</si>
  <si>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</si>
  <si>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</si>
  <si>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</si>
  <si>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</si>
  <si>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</si>
  <si>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</si>
  <si>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</si>
  <si>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</si>
  <si>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</si>
  <si>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</si>
  <si>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</si>
  <si>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</si>
  <si>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</si>
  <si>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</si>
  <si>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</si>
  <si>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</si>
  <si>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</si>
  <si>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</si>
  <si>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</si>
  <si>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</si>
  <si>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</si>
  <si>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</si>
  <si>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</si>
  <si>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</si>
  <si>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</si>
  <si>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</si>
  <si>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</si>
  <si>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</si>
  <si>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</si>
  <si>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</si>
  <si>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</si>
  <si>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</si>
  <si>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</si>
  <si>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</si>
  <si>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</si>
  <si>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</si>
  <si>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</si>
  <si>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</si>
  <si>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</si>
  <si>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</si>
  <si>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</si>
  <si>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</si>
  <si>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</si>
  <si>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</si>
  <si>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</si>
  <si>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</si>
  <si>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</si>
  <si>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</si>
  <si>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</si>
  <si>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</si>
  <si>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</si>
  <si>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</si>
  <si>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</si>
  <si>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</si>
  <si>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</si>
  <si>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</si>
  <si>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</si>
  <si>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</si>
  <si>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</si>
  <si>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</si>
  <si>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</si>
  <si>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</si>
  <si>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</si>
  <si>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</si>
  <si>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</si>
  <si>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</si>
  <si>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</si>
  <si>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</si>
  <si>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</si>
  <si>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</si>
  <si>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</si>
  <si>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</si>
  <si>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</si>
  <si>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</si>
  <si>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</si>
  <si>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</si>
  <si>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</si>
  <si>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</si>
  <si>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</si>
  <si>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</si>
  <si>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</si>
  <si>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</si>
  <si>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</si>
  <si>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</si>
  <si>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</si>
  <si>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</si>
  <si>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</si>
  <si>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</si>
  <si>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</si>
  <si>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</si>
  <si>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</si>
  <si>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</si>
  <si>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</si>
  <si>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</si>
  <si>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</si>
  <si>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</si>
  <si>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</si>
  <si>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</si>
  <si>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</si>
  <si>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</si>
  <si>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</si>
  <si>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</si>
  <si>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</si>
  <si>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</si>
  <si>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</si>
  <si>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</si>
  <si>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</si>
  <si>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</si>
  <si>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</si>
  <si>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</si>
  <si>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</si>
  <si>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</si>
  <si>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</si>
  <si>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</si>
  <si>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</si>
  <si>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</si>
  <si>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</si>
  <si>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</si>
  <si>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</si>
  <si>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</si>
  <si>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</si>
  <si>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</si>
  <si>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</si>
  <si>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</si>
  <si>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</si>
  <si>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</si>
  <si>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</si>
  <si>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</si>
  <si>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</si>
  <si>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</si>
  <si>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</si>
  <si>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</si>
  <si>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</si>
  <si>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</si>
  <si>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</si>
  <si>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</si>
  <si>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</si>
  <si>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</si>
  <si>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</si>
  <si>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</si>
  <si>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</si>
  <si>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</si>
  <si>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</si>
  <si>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</si>
  <si>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</si>
  <si>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</si>
  <si>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</si>
  <si>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</si>
  <si>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</si>
  <si>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</si>
  <si>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</si>
  <si>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</si>
  <si>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</si>
  <si>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</si>
  <si>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</si>
  <si>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</si>
  <si>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</si>
  <si>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</si>
  <si>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</si>
  <si>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</si>
  <si>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</si>
  <si>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</si>
  <si>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</si>
  <si>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</si>
  <si>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</si>
  <si>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</si>
  <si>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</si>
  <si>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</si>
  <si>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</si>
  <si>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</si>
  <si>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</si>
  <si>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</si>
  <si>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</si>
  <si>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</si>
  <si>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</si>
  <si>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</si>
  <si>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</si>
  <si>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</si>
  <si>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</si>
  <si>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</si>
  <si>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</si>
  <si>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</si>
  <si>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</si>
  <si>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</si>
  <si>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</si>
  <si>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</si>
  <si>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</si>
  <si>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</si>
  <si>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</si>
  <si>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</si>
  <si>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</si>
  <si>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</si>
  <si>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</si>
  <si>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</si>
  <si>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</si>
  <si>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</si>
  <si>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</si>
  <si>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</si>
  <si>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</si>
  <si>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</si>
  <si>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</si>
  <si>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</si>
  <si>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</si>
  <si>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</si>
  <si>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</si>
  <si>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</si>
  <si>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</si>
  <si>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</si>
  <si>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</si>
  <si>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</si>
  <si>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</si>
  <si>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</si>
  <si>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</si>
  <si>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</si>
  <si>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</si>
  <si>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</si>
  <si>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</si>
  <si>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</si>
  <si>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</si>
  <si>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</si>
  <si>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</si>
  <si>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</si>
  <si>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</si>
  <si>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</si>
  <si>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</si>
  <si>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</si>
  <si>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</si>
  <si>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</si>
  <si>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</si>
  <si>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</si>
  <si>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</si>
  <si>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</si>
  <si>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</si>
  <si>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</si>
  <si>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</si>
  <si>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</si>
  <si>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</si>
  <si>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</si>
  <si>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</si>
  <si>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</si>
  <si>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</si>
  <si>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</si>
  <si>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</si>
  <si>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</si>
  <si>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</si>
  <si>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</si>
  <si>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</si>
  <si>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</si>
  <si>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</si>
  <si>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</si>
  <si>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</si>
  <si>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</si>
  <si>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</si>
  <si>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</si>
  <si>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</si>
  <si>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</si>
  <si>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</si>
  <si>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</si>
  <si>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</si>
  <si>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</si>
  <si>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</si>
  <si>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</si>
  <si>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</si>
  <si>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</si>
  <si>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</si>
  <si>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</si>
  <si>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</si>
  <si>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</si>
  <si>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</si>
  <si>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</si>
  <si>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</si>
  <si>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</si>
  <si>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</si>
  <si>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</si>
  <si>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</si>
  <si>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</si>
  <si>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</si>
  <si>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</si>
  <si>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</si>
  <si>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</si>
  <si>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</si>
  <si>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</si>
  <si>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</si>
  <si>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</si>
  <si>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</si>
  <si>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</si>
  <si>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</si>
  <si>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</si>
  <si>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</si>
  <si>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</si>
  <si>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</si>
  <si>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</si>
  <si>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</si>
  <si>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</si>
  <si>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</si>
  <si>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</si>
  <si>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</si>
  <si>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</si>
  <si>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</si>
  <si>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</si>
  <si>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</si>
  <si>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</si>
  <si>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</si>
  <si>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</si>
  <si>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</si>
  <si>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</si>
  <si>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</si>
  <si>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</si>
  <si>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</si>
  <si>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</si>
  <si>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</si>
  <si>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</si>
  <si>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</si>
  <si>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</si>
  <si>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</si>
  <si>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</si>
  <si>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</si>
  <si>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</si>
  <si>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</si>
  <si>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</si>
  <si>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</si>
  <si>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</si>
  <si>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</si>
  <si>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</si>
  <si>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</si>
  <si>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</si>
  <si>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</si>
  <si>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</si>
  <si>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</si>
  <si>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</si>
  <si>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</si>
  <si>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</si>
  <si>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</si>
  <si>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</si>
  <si>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</si>
  <si>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</si>
  <si>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</si>
  <si>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</si>
  <si>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</si>
  <si>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</si>
  <si>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</si>
  <si>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</si>
  <si>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</si>
  <si>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</si>
  <si>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</si>
  <si>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</si>
  <si>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</si>
  <si>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</si>
  <si>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</si>
  <si>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</si>
  <si>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</si>
  <si>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</si>
  <si>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</si>
  <si>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</si>
  <si>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</si>
  <si>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</si>
  <si>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</si>
  <si>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</si>
  <si>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</si>
  <si>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</si>
  <si>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</si>
  <si>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</si>
  <si>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</si>
  <si>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</si>
  <si>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</si>
  <si>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</si>
  <si>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</si>
  <si>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</si>
  <si>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</si>
  <si>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</si>
  <si>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</si>
  <si>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</si>
  <si>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</si>
  <si>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</si>
  <si>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</si>
  <si>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</si>
  <si>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</si>
  <si>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</si>
  <si>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</si>
  <si>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</si>
  <si>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</si>
  <si>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</si>
  <si>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</si>
  <si>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</si>
  <si>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</si>
  <si>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</si>
  <si>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</si>
  <si>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</si>
  <si>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</si>
  <si>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</si>
  <si>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</si>
  <si>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</si>
  <si>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</si>
  <si>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</si>
  <si>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</si>
  <si>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</si>
  <si>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</si>
  <si>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</si>
  <si>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</si>
  <si>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</si>
  <si>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</si>
  <si>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</si>
  <si>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</si>
  <si>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</si>
  <si>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</si>
  <si>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</si>
  <si>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</si>
  <si>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</si>
  <si>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</si>
  <si>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</si>
  <si>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</si>
  <si>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</si>
  <si>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</si>
  <si>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</si>
  <si>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</si>
  <si>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</si>
  <si>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</si>
  <si>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</si>
  <si>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</si>
  <si>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</si>
  <si>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</si>
  <si>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</si>
  <si>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</si>
  <si>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</si>
  <si>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</si>
  <si>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</si>
  <si>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</si>
  <si>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</si>
  <si>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</si>
  <si>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</si>
  <si>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</si>
  <si>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</si>
  <si>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</si>
  <si>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</si>
  <si>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</si>
  <si>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</si>
  <si>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</si>
  <si>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</si>
  <si>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</si>
  <si>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</si>
  <si>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</si>
  <si>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</si>
  <si>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</si>
  <si>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</si>
  <si>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</si>
  <si>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</si>
  <si>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</si>
  <si>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</si>
  <si>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</si>
  <si>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</si>
  <si>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</si>
  <si>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</si>
  <si>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</si>
  <si>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</si>
  <si>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</si>
  <si>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</si>
  <si>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</si>
  <si>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</si>
  <si>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</si>
  <si>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</si>
  <si>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</si>
  <si>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</si>
  <si>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</si>
  <si>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</si>
  <si>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</si>
  <si>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</si>
  <si>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</si>
  <si>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</si>
  <si>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</si>
  <si>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</si>
  <si>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</si>
  <si>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</si>
  <si>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</si>
  <si>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</si>
  <si>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</si>
  <si>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</si>
  <si>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</si>
  <si>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</si>
  <si>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</si>
  <si>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</si>
  <si>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</si>
  <si>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</si>
  <si>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</si>
  <si>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</si>
  <si>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</si>
  <si>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</si>
  <si>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</si>
  <si>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</si>
  <si>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</si>
  <si>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</si>
  <si>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</si>
  <si>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</si>
  <si>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</si>
  <si>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</si>
  <si>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</si>
  <si>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</si>
  <si>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</si>
  <si>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</si>
  <si>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</si>
  <si>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</si>
  <si>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</si>
  <si>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</si>
  <si>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</si>
  <si>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</si>
  <si>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</si>
  <si>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</si>
  <si>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</si>
  <si>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</si>
  <si>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</si>
  <si>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</si>
  <si>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</si>
  <si>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</si>
  <si>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</si>
  <si>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</si>
  <si>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</si>
  <si>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</si>
  <si>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</si>
  <si>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</si>
  <si>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</si>
  <si>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</si>
  <si>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</si>
  <si>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</si>
  <si>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</si>
  <si>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</si>
  <si>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</si>
  <si>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</si>
  <si>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</si>
  <si>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</si>
  <si>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</si>
  <si>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</si>
  <si>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</si>
  <si>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</si>
  <si>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</si>
  <si>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</si>
  <si>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</si>
  <si>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</si>
  <si>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</si>
  <si>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</si>
  <si>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</si>
  <si>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</si>
  <si>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</si>
  <si>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</si>
  <si>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</si>
  <si>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</si>
  <si>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</si>
  <si>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</si>
  <si>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</si>
  <si>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</si>
  <si>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</si>
  <si>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</si>
  <si>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</si>
  <si>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</si>
  <si>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</si>
  <si>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</si>
  <si>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</si>
  <si>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</si>
  <si>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</si>
  <si>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</si>
  <si>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</si>
  <si>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</si>
  <si>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</si>
  <si>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</si>
  <si>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</si>
  <si>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</si>
  <si>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</si>
  <si>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</si>
  <si>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</si>
  <si>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</si>
  <si>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</si>
  <si>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</si>
  <si>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</si>
  <si>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</si>
  <si>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</si>
  <si>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</si>
  <si>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</si>
  <si>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</si>
  <si>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</si>
  <si>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</si>
  <si>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</si>
  <si>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</si>
  <si>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</si>
  <si>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</si>
  <si>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</si>
  <si>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</si>
  <si>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</si>
  <si>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</si>
  <si>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</si>
  <si>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</si>
  <si>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</si>
  <si>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</si>
  <si>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</si>
  <si>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</si>
  <si>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</si>
  <si>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</si>
  <si>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</si>
  <si>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</si>
  <si>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</si>
  <si>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</si>
  <si>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</si>
  <si>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</si>
  <si>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</si>
  <si>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</si>
  <si>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</si>
  <si>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</si>
  <si>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</si>
  <si>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</si>
  <si>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</si>
  <si>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</si>
  <si>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</si>
  <si>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</si>
  <si>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</si>
  <si>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</si>
  <si>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</si>
  <si>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</si>
  <si>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</si>
  <si>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</si>
  <si>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</si>
  <si>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</si>
  <si>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</si>
  <si>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</si>
  <si>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</si>
  <si>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</si>
  <si>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</si>
  <si>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</si>
  <si>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</si>
  <si>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</si>
  <si>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</si>
  <si>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</si>
  <si>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</si>
  <si>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</si>
  <si>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</si>
  <si>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</si>
  <si>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</si>
  <si>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</si>
  <si>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</si>
  <si>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</si>
  <si>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</si>
  <si>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</si>
  <si>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</si>
  <si>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</si>
  <si>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</si>
  <si>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</si>
  <si>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</si>
  <si>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</si>
  <si>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</si>
  <si>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</si>
  <si>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</si>
  <si>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</si>
  <si>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</si>
  <si>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</si>
  <si>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</si>
  <si>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</si>
  <si>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</si>
  <si>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</si>
  <si>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</si>
  <si>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</si>
  <si>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</si>
  <si>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</si>
  <si>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</si>
  <si>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</si>
  <si>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</si>
  <si>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</si>
  <si>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</si>
  <si>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</si>
  <si>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</si>
  <si>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</si>
  <si>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</si>
  <si>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</si>
  <si>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</si>
  <si>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</si>
  <si>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</si>
  <si>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</si>
  <si>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</si>
  <si>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</si>
  <si>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</si>
  <si>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</si>
  <si>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</si>
  <si>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</si>
  <si>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</si>
  <si>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</si>
  <si>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</si>
  <si>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</si>
  <si>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</si>
  <si>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</si>
  <si>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</si>
  <si>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</si>
  <si>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</si>
  <si>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</si>
  <si>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</si>
  <si>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</si>
  <si>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</si>
  <si>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</si>
  <si>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</si>
  <si>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</si>
  <si>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</si>
  <si>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</si>
  <si>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</si>
  <si>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</si>
  <si>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</si>
  <si>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</si>
  <si>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</si>
  <si>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</si>
  <si>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</si>
  <si>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</si>
  <si>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</si>
  <si>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</si>
  <si>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</si>
  <si>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</si>
  <si>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</si>
  <si>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</si>
  <si>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</si>
  <si>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</si>
  <si>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</si>
  <si>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</si>
  <si>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</si>
  <si>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</si>
  <si>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</si>
  <si>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</si>
  <si>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</si>
  <si>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</si>
  <si>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</si>
  <si>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</si>
  <si>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</si>
  <si>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</si>
  <si>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</si>
  <si>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</si>
  <si>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</si>
  <si>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</si>
  <si>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</si>
  <si>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</si>
  <si>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</si>
  <si>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</si>
  <si>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</si>
  <si>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</si>
  <si>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</si>
  <si>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</si>
  <si>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</si>
  <si>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</si>
  <si>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</si>
  <si>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</si>
  <si>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</si>
  <si>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</si>
  <si>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</si>
  <si>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</si>
  <si>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</si>
  <si>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</si>
  <si>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</si>
  <si>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</si>
  <si>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</si>
  <si>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</si>
  <si>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</si>
  <si>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</si>
  <si>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</si>
  <si>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</si>
  <si>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</si>
  <si>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</si>
  <si>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</si>
  <si>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</si>
  <si>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</si>
  <si>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</si>
  <si>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</si>
  <si>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</si>
  <si>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</si>
  <si>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</si>
  <si>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</si>
  <si>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</si>
  <si>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</si>
  <si>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</si>
  <si>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</si>
  <si>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</si>
  <si>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</si>
  <si>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</si>
  <si>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</si>
  <si>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</si>
  <si>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</si>
  <si>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</si>
  <si>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</si>
  <si>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</si>
  <si>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</si>
  <si>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</si>
  <si>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</si>
  <si>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</si>
  <si>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</si>
  <si>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</si>
  <si>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</si>
  <si>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</si>
  <si>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</si>
  <si>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</si>
  <si>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</si>
  <si>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</si>
  <si>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</si>
  <si>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</si>
  <si>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</si>
  <si>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</si>
  <si>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</si>
  <si>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</si>
  <si>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</si>
  <si>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</si>
  <si>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</si>
  <si>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</si>
  <si>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</si>
  <si>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</si>
  <si>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</si>
  <si>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</si>
  <si>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</si>
  <si>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</si>
  <si>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</si>
  <si>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</si>
  <si>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</si>
  <si>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</si>
  <si>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</si>
  <si>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</si>
  <si>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</si>
  <si>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</si>
  <si>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</si>
  <si>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</si>
  <si>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</si>
  <si>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</si>
  <si>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</si>
  <si>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</si>
  <si>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</si>
  <si>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</si>
  <si>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</si>
  <si>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</si>
  <si>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</si>
  <si>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</si>
  <si>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</si>
  <si>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</si>
  <si>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</si>
  <si>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</si>
  <si>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</si>
  <si>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</si>
  <si>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</si>
  <si>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</si>
  <si>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</si>
  <si>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</si>
  <si>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</si>
  <si>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</si>
  <si>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</si>
  <si>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</si>
  <si>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</si>
  <si>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</si>
  <si>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</si>
  <si>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</si>
  <si>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</si>
  <si>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</si>
  <si>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</si>
  <si>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</si>
  <si>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</si>
  <si>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</si>
  <si>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</si>
  <si>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</si>
  <si>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</si>
  <si>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</si>
  <si>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</si>
  <si>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</si>
  <si>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</si>
  <si>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</si>
  <si>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</si>
  <si>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</si>
  <si>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</si>
  <si>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</si>
  <si>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</si>
  <si>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</si>
  <si>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</si>
  <si>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</si>
  <si>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</si>
  <si>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</si>
  <si>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</si>
  <si>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</si>
  <si>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</si>
  <si>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</si>
  <si>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</si>
  <si>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</si>
  <si>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</si>
  <si>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</si>
  <si>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</si>
  <si>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</si>
  <si>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</si>
  <si>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</si>
  <si>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</si>
  <si>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</si>
  <si>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</si>
  <si>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</si>
  <si>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</si>
  <si>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</si>
  <si>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</si>
  <si>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</si>
  <si>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</si>
  <si>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</si>
  <si>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</si>
  <si>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</si>
  <si>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</si>
  <si>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</si>
  <si>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</si>
  <si>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</si>
  <si>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</si>
  <si>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</si>
  <si>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</si>
  <si>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</si>
  <si>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</si>
  <si>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</si>
  <si>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</si>
  <si>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</si>
  <si>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</si>
  <si>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</si>
  <si>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</si>
  <si>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</si>
  <si>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</si>
  <si>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</si>
  <si>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</si>
  <si>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</si>
  <si>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</si>
  <si>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</si>
  <si>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</si>
  <si>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</si>
  <si>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</si>
  <si>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</si>
  <si>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</si>
  <si>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</si>
  <si>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</si>
  <si>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</si>
  <si>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</si>
  <si>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</si>
  <si>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</si>
  <si>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</si>
  <si>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</si>
  <si>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</si>
  <si>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</si>
  <si>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</si>
  <si>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</si>
  <si>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</si>
  <si>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</si>
  <si>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</si>
  <si>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</si>
  <si>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</si>
  <si>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</si>
  <si>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</si>
  <si>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</si>
  <si>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</si>
  <si>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</si>
  <si>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</si>
  <si>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</si>
  <si>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</si>
  <si>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</si>
  <si>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</si>
  <si>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</si>
  <si>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</si>
  <si>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</si>
  <si>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</si>
  <si>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</si>
  <si>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</si>
  <si>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</si>
  <si>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</si>
  <si>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</si>
  <si>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</si>
  <si>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</si>
  <si>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</si>
  <si>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</si>
  <si>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</si>
  <si>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</si>
  <si>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</si>
  <si>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</si>
  <si>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</si>
  <si>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</si>
  <si>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</si>
  <si>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</si>
  <si>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</si>
  <si>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</si>
  <si>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</si>
  <si>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</si>
  <si>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</si>
  <si>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</si>
  <si>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</si>
  <si>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</si>
  <si>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</si>
  <si>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</si>
  <si>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</si>
  <si>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</si>
  <si>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</si>
  <si>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</si>
  <si>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</si>
  <si>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</si>
  <si>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</si>
  <si>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</si>
  <si>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</si>
  <si>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</si>
  <si>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</si>
  <si>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</si>
  <si>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</si>
  <si>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</si>
  <si>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</si>
  <si>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</si>
  <si>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</si>
  <si>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</si>
  <si>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</si>
  <si>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</si>
  <si>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</si>
  <si>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</si>
  <si>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</si>
  <si>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</si>
  <si>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</si>
  <si>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</si>
  <si>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</si>
  <si>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</si>
  <si>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</si>
  <si>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</si>
  <si>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</si>
  <si>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</si>
  <si>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</si>
  <si>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</si>
  <si>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</si>
  <si>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</si>
  <si>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</si>
  <si>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</si>
  <si>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</si>
  <si>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</si>
  <si>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</si>
  <si>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</si>
  <si>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</si>
  <si>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</si>
  <si>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</si>
  <si>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</si>
  <si>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</si>
  <si>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</si>
  <si>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</si>
  <si>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</si>
  <si>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</si>
  <si>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</si>
  <si>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</si>
  <si>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</si>
  <si>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</si>
  <si>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</si>
  <si>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</si>
  <si>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</si>
  <si>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</si>
  <si>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</si>
  <si>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</si>
  <si>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</si>
  <si>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</si>
  <si>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</si>
  <si>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</si>
  <si>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</si>
  <si>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</si>
  <si>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</si>
  <si>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</si>
  <si>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</si>
  <si>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</si>
  <si>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</si>
  <si>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</si>
  <si>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</si>
  <si>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</si>
  <si>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</si>
  <si>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</si>
  <si>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</si>
  <si>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</si>
  <si>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</si>
  <si>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</si>
  <si>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</si>
  <si>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</si>
  <si>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</si>
  <si>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</si>
  <si>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</si>
  <si>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</si>
  <si>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</si>
  <si>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</si>
  <si>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</si>
  <si>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</si>
  <si>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</si>
  <si>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</si>
  <si>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</si>
  <si>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</si>
  <si>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</si>
  <si>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</si>
  <si>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</si>
  <si>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</si>
  <si>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</si>
  <si>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</si>
  <si>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</si>
  <si>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</si>
  <si>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</si>
  <si>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</si>
  <si>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</si>
  <si>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</si>
  <si>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</si>
  <si>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</si>
  <si>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</si>
  <si>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</si>
  <si>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</si>
  <si>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</si>
  <si>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</si>
  <si>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</si>
  <si>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</si>
  <si>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</si>
  <si>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</si>
  <si>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</si>
  <si>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</si>
  <si>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</si>
  <si>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</si>
  <si>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</si>
  <si>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</si>
  <si>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</si>
  <si>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</si>
  <si>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</si>
  <si>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</si>
  <si>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</si>
  <si>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</si>
  <si>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</si>
  <si>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</si>
  <si>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</si>
  <si>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</si>
  <si>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</si>
  <si>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</si>
  <si>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</si>
  <si>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</si>
  <si>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</si>
  <si>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</si>
  <si>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</si>
  <si>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</si>
  <si>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</si>
  <si>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</si>
  <si>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</si>
  <si>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</si>
  <si>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</si>
  <si>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</si>
  <si>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</si>
  <si>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</si>
  <si>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</si>
  <si>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</si>
  <si>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</si>
  <si>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</si>
  <si>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</si>
  <si>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</si>
  <si>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</si>
  <si>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</si>
  <si>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</si>
  <si>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</si>
  <si>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</si>
  <si>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</si>
  <si>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</si>
  <si>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</si>
  <si>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</si>
  <si>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</si>
  <si>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</si>
  <si>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</si>
  <si>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</si>
  <si>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</si>
  <si>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</si>
  <si>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</si>
  <si>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</si>
  <si>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</si>
  <si>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</si>
  <si>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</si>
  <si>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</si>
  <si>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</si>
  <si>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</si>
  <si>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</si>
  <si>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</si>
  <si>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</si>
  <si>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</si>
  <si>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</si>
  <si>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</si>
  <si>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</si>
  <si>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</si>
  <si>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</si>
  <si>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</si>
  <si>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</si>
  <si>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</si>
  <si>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</si>
  <si>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</si>
  <si>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</si>
  <si>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</si>
  <si>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</si>
  <si>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</si>
  <si>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</si>
  <si>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</si>
  <si>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</si>
  <si>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</si>
  <si>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</si>
  <si>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</si>
  <si>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</si>
  <si>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</si>
  <si>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</si>
  <si>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</si>
  <si>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</si>
  <si>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</si>
  <si>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</si>
  <si>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</si>
  <si>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</si>
  <si>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</si>
  <si>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</si>
  <si>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</si>
  <si>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</si>
  <si>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</si>
  <si>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</si>
  <si>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</si>
  <si>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</si>
  <si>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</si>
  <si>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</si>
  <si>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</si>
  <si>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</si>
  <si>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</si>
  <si>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</si>
  <si>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</si>
  <si>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</si>
  <si>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</si>
  <si>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</si>
  <si>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</si>
  <si>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</si>
  <si>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</si>
  <si>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</si>
  <si>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</si>
  <si>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</si>
  <si>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</si>
  <si>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</si>
  <si>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</si>
  <si>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</si>
  <si>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</si>
  <si>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</si>
  <si>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2021-11-10000185</t>
  </si>
  <si>
    <t>974</t>
  </si>
  <si>
    <t xml:space="preserve">BRINDAR ATENCION A LA PRIMERA INFANCIA, NIÑOA Y NIÑAS MENORES DE CINCO AÑOS </t>
  </si>
  <si>
    <t>1009</t>
  </si>
  <si>
    <t>619</t>
  </si>
  <si>
    <t>449</t>
  </si>
  <si>
    <t>ATENDER A LA PRIMERA INFANCIA EN EL MARCO DE LA ESTRATEGIA DE CERO A SIEMPRE ESPECIFICAMENTE A LOS MENORES DE CINCO AÑOS</t>
  </si>
  <si>
    <t>643</t>
  </si>
  <si>
    <t>1513</t>
  </si>
  <si>
    <t>0931</t>
  </si>
  <si>
    <t>PRESTAR EL SERVICIO DE ATENCION A NIÑAS Y NIÑOS EN EL MARCO DE LA POLITICA DEL ESTADO PARA EL DESARROLLO INTEGRAL A LA PRIMERA INFANCIA DE CERO A SIEMPRE</t>
  </si>
  <si>
    <t>1217</t>
  </si>
  <si>
    <t>0878</t>
  </si>
  <si>
    <t>JANETH RUGE ROJAS</t>
  </si>
  <si>
    <t>CARERA 19A # 68C-21</t>
  </si>
  <si>
    <t>3138974641</t>
  </si>
  <si>
    <t>jannethruge@hotmail.com</t>
  </si>
  <si>
    <t>carera 19a # 68c-21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</si>
</sst>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34" xfId="0" applyBorder="1" applyProtection="1">
      <protection locked="0"/>
    </xf>
    <xf numFmtId="6" fontId="0" fillId="0" borderId="0" xfId="0" applyNumberForma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50" t="s">
        <v>2676</v>
      </c>
      <c r="D15" s="35"/>
      <c r="E15" s="35"/>
      <c r="F15" s="5"/>
      <c r="G15" s="32" t="s">
        <v>1168</v>
      </c>
      <c r="H15" s="103" t="s">
        <v>187</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800208283</v>
      </c>
      <c r="C20" s="5"/>
      <c r="D20" s="73"/>
      <c r="E20" s="5"/>
      <c r="F20" s="5"/>
      <c r="G20" s="5"/>
      <c r="H20" s="242"/>
      <c r="I20" s="149" t="s">
        <v>1156</v>
      </c>
      <c r="J20" s="150" t="s">
        <v>59</v>
      </c>
      <c r="K20" s="251">
        <v>8941069935</v>
      </c>
      <c r="L20" s="152"/>
      <c r="M20" s="152">
        <v>44561</v>
      </c>
      <c r="N20" s="135">
        <f>+(M20-L20)/30</f>
        <v>1485.3666666666666</v>
      </c>
      <c r="O20" s="138"/>
      <c r="U20" s="134"/>
      <c r="V20" s="105">
        <f ca="1">NOW()</f>
        <v>44192.291134837964</v>
      </c>
      <c r="W20" s="105">
        <f ca="1">NOW()</f>
        <v>44192.291134837964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37" t="str">
        <f>VLOOKUP(B20,EAS!A2:B1439,2,0)</f>
        <v>ASOCIACIÓN DE PADRES USUARIOS Y MADRES COMUNITARIAS SONRISAS INFANTILES</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40922</v>
      </c>
      <c r="F48" s="145">
        <v>41090</v>
      </c>
      <c r="G48" s="159">
        <f>IF(AND(E48&lt;&gt;"",F48&lt;&gt;""),((F48-E48)/30),"")</f>
        <v>5.6</v>
      </c>
      <c r="H48" s="114" t="s">
        <v>2678</v>
      </c>
      <c r="I48" s="113" t="s">
        <v>1156</v>
      </c>
      <c r="J48" s="113" t="s">
        <v>59</v>
      </c>
      <c r="K48" s="116">
        <v>20803720</v>
      </c>
      <c r="L48" s="115" t="s">
        <v>1148</v>
      </c>
      <c r="M48" s="117"/>
      <c r="N48" s="115" t="s">
        <v>27</v>
      </c>
      <c r="O48" s="115" t="s">
        <v>26</v>
      </c>
      <c r="P48" s="78"/>
    </row>
    <row r="49" spans="1:16" s="6" customFormat="1" ht="24.75" customHeight="1" x14ac:dyDescent="0.25">
      <c r="A49" s="143">
        <v>2</v>
      </c>
      <c r="B49" s="111" t="s">
        <v>2665</v>
      </c>
      <c r="C49" s="112" t="s">
        <v>31</v>
      </c>
      <c r="D49" s="110" t="s">
        <v>2679</v>
      </c>
      <c r="E49" s="145">
        <v>40926</v>
      </c>
      <c r="F49" s="145">
        <v>41273</v>
      </c>
      <c r="G49" s="159">
        <f t="shared" ref="G49:G50" si="2">IF(AND(E49&lt;&gt;"",F49&lt;&gt;""),((F49-E49)/30),"")</f>
        <v>11.566666666666666</v>
      </c>
      <c r="H49" s="114" t="s">
        <v>2678</v>
      </c>
      <c r="I49" s="113" t="s">
        <v>1156</v>
      </c>
      <c r="J49" s="113" t="s">
        <v>59</v>
      </c>
      <c r="K49" s="116">
        <v>182160060</v>
      </c>
      <c r="L49" s="115" t="s">
        <v>1148</v>
      </c>
      <c r="M49" s="117"/>
      <c r="N49" s="115" t="s">
        <v>27</v>
      </c>
      <c r="O49" s="115" t="s">
        <v>26</v>
      </c>
      <c r="P49" s="78"/>
    </row>
    <row r="50" spans="1:16" s="6" customFormat="1" ht="24.75" customHeight="1" x14ac:dyDescent="0.25">
      <c r="A50" s="143">
        <v>3</v>
      </c>
      <c r="B50" s="111" t="s">
        <v>2665</v>
      </c>
      <c r="C50" s="112" t="s">
        <v>31</v>
      </c>
      <c r="D50" s="110" t="s">
        <v>2681</v>
      </c>
      <c r="E50" s="145">
        <v>41297</v>
      </c>
      <c r="F50" s="145">
        <v>41639</v>
      </c>
      <c r="G50" s="159">
        <f t="shared" si="2"/>
        <v>11.4</v>
      </c>
      <c r="H50" s="119" t="s">
        <v>2678</v>
      </c>
      <c r="I50" s="113" t="s">
        <v>1156</v>
      </c>
      <c r="J50" s="113" t="s">
        <v>59</v>
      </c>
      <c r="K50" s="116">
        <v>262161396</v>
      </c>
      <c r="L50" s="115" t="s">
        <v>1148</v>
      </c>
      <c r="M50" s="117"/>
      <c r="N50" s="115" t="s">
        <v>27</v>
      </c>
      <c r="O50" s="115" t="s">
        <v>26</v>
      </c>
      <c r="P50" s="78"/>
    </row>
    <row r="51" spans="1:16" s="6" customFormat="1" ht="24.75" customHeight="1" outlineLevel="1" x14ac:dyDescent="0.25">
      <c r="A51" s="143">
        <v>4</v>
      </c>
      <c r="B51" s="111" t="s">
        <v>2665</v>
      </c>
      <c r="C51" s="112" t="s">
        <v>31</v>
      </c>
      <c r="D51" s="110" t="s">
        <v>2680</v>
      </c>
      <c r="E51" s="145">
        <v>41673</v>
      </c>
      <c r="F51" s="145">
        <v>42034</v>
      </c>
      <c r="G51" s="159">
        <f t="shared" ref="G51:G107" si="3">IF(AND(E51&lt;&gt;"",F51&lt;&gt;""),((F51-E51)/30),"")</f>
        <v>12.033333333333333</v>
      </c>
      <c r="H51" s="114" t="s">
        <v>2682</v>
      </c>
      <c r="I51" s="113" t="s">
        <v>1156</v>
      </c>
      <c r="J51" s="113" t="s">
        <v>59</v>
      </c>
      <c r="K51" s="116">
        <v>360703096</v>
      </c>
      <c r="L51" s="115" t="s">
        <v>1148</v>
      </c>
      <c r="M51" s="117"/>
      <c r="N51" s="115" t="s">
        <v>27</v>
      </c>
      <c r="O51" s="115" t="s">
        <v>26</v>
      </c>
      <c r="P51" s="78"/>
    </row>
    <row r="52" spans="1:16" s="7" customFormat="1" ht="24.75" customHeight="1" outlineLevel="1" x14ac:dyDescent="0.25">
      <c r="A52" s="144">
        <v>5</v>
      </c>
      <c r="B52" s="111" t="s">
        <v>2665</v>
      </c>
      <c r="C52" s="112" t="s">
        <v>31</v>
      </c>
      <c r="D52" s="110" t="s">
        <v>2683</v>
      </c>
      <c r="E52" s="145">
        <v>42037</v>
      </c>
      <c r="F52" s="145">
        <v>42369</v>
      </c>
      <c r="G52" s="159">
        <f t="shared" si="3"/>
        <v>11.066666666666666</v>
      </c>
      <c r="H52" s="119" t="s">
        <v>2682</v>
      </c>
      <c r="I52" s="113" t="s">
        <v>1156</v>
      </c>
      <c r="J52" s="113" t="s">
        <v>59</v>
      </c>
      <c r="K52" s="116">
        <v>346484635</v>
      </c>
      <c r="L52" s="115" t="s">
        <v>1148</v>
      </c>
      <c r="M52" s="117"/>
      <c r="N52" s="115" t="s">
        <v>27</v>
      </c>
      <c r="O52" s="115" t="s">
        <v>26</v>
      </c>
      <c r="P52" s="79"/>
    </row>
    <row r="53" spans="1:16" s="7" customFormat="1" ht="24.75" customHeight="1" outlineLevel="1" x14ac:dyDescent="0.25">
      <c r="A53" s="144">
        <v>6</v>
      </c>
      <c r="B53" s="111" t="s">
        <v>2665</v>
      </c>
      <c r="C53" s="112" t="s">
        <v>31</v>
      </c>
      <c r="D53" s="110" t="s">
        <v>2684</v>
      </c>
      <c r="E53" s="145">
        <v>42675</v>
      </c>
      <c r="F53" s="145">
        <v>43312</v>
      </c>
      <c r="G53" s="159">
        <f t="shared" si="3"/>
        <v>21.233333333333334</v>
      </c>
      <c r="H53" s="119" t="s">
        <v>2682</v>
      </c>
      <c r="I53" s="113" t="s">
        <v>1156</v>
      </c>
      <c r="J53" s="113" t="s">
        <v>59</v>
      </c>
      <c r="K53" s="116">
        <v>810265249</v>
      </c>
      <c r="L53" s="115" t="s">
        <v>1148</v>
      </c>
      <c r="M53" s="117"/>
      <c r="N53" s="115" t="s">
        <v>27</v>
      </c>
      <c r="O53" s="115" t="s">
        <v>26</v>
      </c>
      <c r="P53" s="79"/>
    </row>
    <row r="54" spans="1:16" s="7" customFormat="1" ht="24.75" customHeight="1" outlineLevel="1" x14ac:dyDescent="0.25">
      <c r="A54" s="144">
        <v>7</v>
      </c>
      <c r="B54" s="111" t="s">
        <v>2665</v>
      </c>
      <c r="C54" s="112" t="s">
        <v>31</v>
      </c>
      <c r="D54" s="110" t="s">
        <v>2685</v>
      </c>
      <c r="E54" s="145">
        <v>43313</v>
      </c>
      <c r="F54" s="145">
        <v>43449</v>
      </c>
      <c r="G54" s="159">
        <f t="shared" si="3"/>
        <v>4.5333333333333332</v>
      </c>
      <c r="H54" s="114" t="s">
        <v>2686</v>
      </c>
      <c r="I54" s="113" t="s">
        <v>1156</v>
      </c>
      <c r="J54" s="113" t="s">
        <v>59</v>
      </c>
      <c r="K54" s="118">
        <v>228794430</v>
      </c>
      <c r="L54" s="115" t="s">
        <v>1148</v>
      </c>
      <c r="M54" s="117"/>
      <c r="N54" s="115" t="s">
        <v>27</v>
      </c>
      <c r="O54" s="115" t="s">
        <v>26</v>
      </c>
      <c r="P54" s="79"/>
    </row>
    <row r="55" spans="1:16" s="7" customFormat="1" ht="24.75" customHeight="1" outlineLevel="1" x14ac:dyDescent="0.25">
      <c r="A55" s="144">
        <v>8</v>
      </c>
      <c r="B55" s="111" t="s">
        <v>2665</v>
      </c>
      <c r="C55" s="112" t="s">
        <v>31</v>
      </c>
      <c r="D55" s="110" t="s">
        <v>2687</v>
      </c>
      <c r="E55" s="145">
        <v>43800</v>
      </c>
      <c r="F55" s="145">
        <v>43890</v>
      </c>
      <c r="G55" s="159">
        <f t="shared" si="3"/>
        <v>3</v>
      </c>
      <c r="H55" s="114" t="s">
        <v>2686</v>
      </c>
      <c r="I55" s="113" t="s">
        <v>1156</v>
      </c>
      <c r="J55" s="113" t="s">
        <v>59</v>
      </c>
      <c r="K55" s="118">
        <v>144210124</v>
      </c>
      <c r="L55" s="115" t="s">
        <v>1148</v>
      </c>
      <c r="M55" s="117"/>
      <c r="N55" s="115" t="s">
        <v>27</v>
      </c>
      <c r="O55" s="115" t="s">
        <v>26</v>
      </c>
      <c r="P55" s="79"/>
    </row>
    <row r="56" spans="1:16" s="7" customFormat="1" ht="24.75" customHeight="1" outlineLevel="1" x14ac:dyDescent="0.25">
      <c r="A56" s="144">
        <v>9</v>
      </c>
      <c r="B56" s="111" t="s">
        <v>2665</v>
      </c>
      <c r="C56" s="112" t="s">
        <v>31</v>
      </c>
      <c r="D56" s="110" t="s">
        <v>2688</v>
      </c>
      <c r="E56" s="145">
        <v>43922</v>
      </c>
      <c r="F56" s="145">
        <v>44104</v>
      </c>
      <c r="G56" s="159">
        <f t="shared" si="3"/>
        <v>6.0666666666666664</v>
      </c>
      <c r="H56" s="114" t="s">
        <v>2686</v>
      </c>
      <c r="I56" s="113" t="s">
        <v>1156</v>
      </c>
      <c r="J56" s="113" t="s">
        <v>59</v>
      </c>
      <c r="K56" s="118">
        <v>451179804</v>
      </c>
      <c r="L56" s="115" t="s">
        <v>1148</v>
      </c>
      <c r="M56" s="117"/>
      <c r="N56" s="115" t="s">
        <v>27</v>
      </c>
      <c r="O56" s="115" t="s">
        <v>26</v>
      </c>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c r="G179" s="164" t="str">
        <f>IF(F179&gt;0,SUM(E179+F179),"")</f>
        <v/>
      </c>
      <c r="H179" s="5"/>
      <c r="I179" s="216" t="s">
        <v>2671</v>
      </c>
      <c r="J179" s="216"/>
      <c r="K179" s="216"/>
      <c r="L179" s="216"/>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3" t="s">
        <v>2636</v>
      </c>
      <c r="C192" s="193"/>
      <c r="E192" s="5" t="s">
        <v>20</v>
      </c>
      <c r="H192" s="26" t="s">
        <v>24</v>
      </c>
      <c r="J192" s="5" t="s">
        <v>2637</v>
      </c>
      <c r="K192" s="5"/>
      <c r="M192" s="5"/>
      <c r="N192" s="5"/>
      <c r="O192" s="8"/>
      <c r="Q192" s="154"/>
      <c r="R192" s="155"/>
      <c r="S192" s="155"/>
      <c r="T192" s="154"/>
    </row>
    <row r="193" spans="1:18" x14ac:dyDescent="0.25">
      <c r="A193" s="9"/>
      <c r="C193" s="125">
        <v>34239</v>
      </c>
      <c r="D193" s="5"/>
      <c r="E193" s="126">
        <v>1367</v>
      </c>
      <c r="F193" s="5"/>
      <c r="G193" s="5"/>
      <c r="H193" s="147" t="s">
        <v>2689</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2693</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2020-12-27T12:03:49Z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