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SOLANO\BANCO OFERENTES 2020 SOL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<sst xmlns="http://schemas.openxmlformats.org/spreadsheetml/2006/main" count="3097" uniqueCount="2700">
  <si>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</si>
  <si>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</si>
  <si>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</si>
  <si>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</si>
  <si>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</si>
  <si>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</si>
  <si>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</si>
  <si>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</si>
  <si>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</si>
  <si>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</si>
  <si>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</si>
  <si>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</si>
  <si>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</si>
  <si>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</si>
  <si>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</si>
  <si>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</si>
  <si>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</si>
  <si>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</si>
  <si>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</si>
  <si>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</si>
  <si>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</si>
  <si>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</si>
  <si>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</si>
  <si>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</si>
  <si>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</si>
  <si>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</si>
  <si>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</si>
  <si>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</si>
  <si>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</si>
  <si>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</si>
  <si>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</si>
  <si>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</si>
  <si>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</si>
  <si>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</si>
  <si>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</si>
  <si>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</si>
  <si>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</si>
  <si>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</si>
  <si>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</si>
  <si>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</si>
  <si>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</si>
  <si>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</si>
  <si>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</si>
  <si>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</si>
  <si>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</si>
  <si>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</si>
  <si>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</si>
  <si>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</si>
  <si>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</si>
  <si>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</si>
  <si>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</si>
  <si>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</si>
  <si>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</si>
  <si>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</si>
  <si>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</si>
  <si>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</si>
  <si>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</si>
  <si>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</si>
  <si>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</si>
  <si>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</si>
  <si>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</si>
  <si>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</si>
  <si>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</si>
  <si>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</si>
  <si>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</si>
  <si>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</si>
  <si>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</si>
  <si>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</si>
  <si>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</si>
  <si>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</si>
  <si>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</si>
  <si>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</si>
  <si>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</si>
  <si>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</si>
  <si>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</si>
  <si>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</si>
  <si>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</si>
  <si>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</si>
  <si>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</si>
  <si>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</si>
  <si>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</si>
  <si>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</si>
  <si>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</si>
  <si>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</si>
  <si>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</si>
  <si>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</si>
  <si>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</si>
  <si>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</si>
  <si>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</si>
  <si>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</si>
  <si>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</si>
  <si>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</si>
  <si>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</si>
  <si>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</si>
  <si>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</si>
  <si>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</si>
  <si>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</si>
  <si>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</si>
  <si>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</si>
  <si>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</si>
  <si>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</si>
  <si>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</si>
  <si>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</si>
  <si>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</si>
  <si>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</si>
  <si>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</si>
  <si>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</si>
  <si>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</si>
  <si>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</si>
  <si>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</si>
  <si>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</si>
  <si>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</si>
  <si>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</si>
  <si>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</si>
  <si>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</si>
  <si>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</si>
  <si>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</si>
  <si>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</si>
  <si>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</si>
  <si>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</si>
  <si>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</si>
  <si>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</si>
  <si>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</si>
  <si>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</si>
  <si>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</si>
  <si>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</si>
  <si>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</si>
  <si>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</si>
  <si>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</si>
  <si>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</si>
  <si>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</si>
  <si>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</si>
  <si>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</si>
  <si>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</si>
  <si>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</si>
  <si>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</si>
  <si>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</si>
  <si>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</si>
  <si>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</si>
  <si>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</si>
  <si>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</si>
  <si>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</si>
  <si>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</si>
  <si>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</si>
  <si>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</si>
  <si>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</si>
  <si>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</si>
  <si>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</si>
  <si>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</si>
  <si>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</si>
  <si>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</si>
  <si>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</si>
  <si>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</si>
  <si>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</si>
  <si>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</si>
  <si>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</si>
  <si>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</si>
  <si>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</si>
  <si>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</si>
  <si>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</si>
  <si>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</si>
  <si>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</si>
  <si>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</si>
  <si>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</si>
  <si>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</si>
  <si>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</si>
  <si>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</si>
  <si>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</si>
  <si>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</si>
  <si>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</si>
  <si>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</si>
  <si>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</si>
  <si>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</si>
  <si>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</si>
  <si>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</si>
  <si>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</si>
  <si>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</si>
  <si>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</si>
  <si>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</si>
  <si>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</si>
  <si>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</si>
  <si>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</si>
  <si>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</si>
  <si>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</si>
  <si>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</si>
  <si>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</si>
  <si>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</si>
  <si>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</si>
  <si>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</si>
  <si>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</si>
  <si>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</si>
  <si>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</si>
  <si>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</si>
  <si>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</si>
  <si>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</si>
  <si>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</si>
  <si>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</si>
  <si>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</si>
  <si>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</si>
  <si>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</si>
  <si>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</si>
  <si>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</si>
  <si>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</si>
  <si>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</si>
  <si>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</si>
  <si>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</si>
  <si>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</si>
  <si>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</si>
  <si>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</si>
  <si>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</si>
  <si>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</si>
  <si>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</si>
  <si>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</si>
  <si>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</si>
  <si>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</si>
  <si>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</si>
  <si>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</si>
  <si>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</si>
  <si>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</si>
  <si>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</si>
  <si>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</si>
  <si>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</si>
  <si>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</si>
  <si>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</si>
  <si>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</si>
  <si>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</si>
  <si>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</si>
  <si>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</si>
  <si>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</si>
  <si>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</si>
  <si>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</si>
  <si>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</si>
  <si>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</si>
  <si>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</si>
  <si>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</si>
  <si>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</si>
  <si>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</si>
  <si>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</si>
  <si>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</si>
  <si>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</si>
  <si>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</si>
  <si>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</si>
  <si>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</si>
  <si>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</si>
  <si>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</si>
  <si>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</si>
  <si>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</si>
  <si>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</si>
  <si>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</si>
  <si>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</si>
  <si>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</si>
  <si>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</si>
  <si>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</si>
  <si>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</si>
  <si>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</si>
  <si>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</si>
  <si>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</si>
  <si>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</si>
  <si>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</si>
  <si>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</si>
  <si>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</si>
  <si>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</si>
  <si>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</si>
  <si>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</si>
  <si>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</si>
  <si>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</si>
  <si>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</si>
  <si>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</si>
  <si>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</si>
  <si>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</si>
  <si>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</si>
  <si>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</si>
  <si>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</si>
  <si>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</si>
  <si>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</si>
  <si>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</si>
  <si>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</si>
  <si>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</si>
  <si>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</si>
  <si>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</si>
  <si>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</si>
  <si>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</si>
  <si>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</si>
  <si>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</si>
  <si>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</si>
  <si>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</si>
  <si>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</si>
  <si>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</si>
  <si>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</si>
  <si>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</si>
  <si>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</si>
  <si>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</si>
  <si>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</si>
  <si>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</si>
  <si>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</si>
  <si>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</si>
  <si>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</si>
  <si>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</si>
  <si>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</si>
  <si>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</si>
  <si>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</si>
  <si>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</si>
  <si>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</si>
  <si>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</si>
  <si>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</si>
  <si>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</si>
  <si>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</si>
  <si>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</si>
  <si>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</si>
  <si>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</si>
  <si>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</si>
  <si>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</si>
  <si>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</si>
  <si>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</si>
  <si>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</si>
  <si>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</si>
  <si>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</si>
  <si>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</si>
  <si>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</si>
  <si>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</si>
  <si>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</si>
  <si>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</si>
  <si>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</si>
  <si>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</si>
  <si>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</si>
  <si>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</si>
  <si>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</si>
  <si>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</si>
  <si>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</si>
  <si>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</si>
  <si>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</si>
  <si>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</si>
  <si>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</si>
  <si>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</si>
  <si>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</si>
  <si>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</si>
  <si>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</si>
  <si>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</si>
  <si>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</si>
  <si>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</si>
  <si>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</si>
  <si>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</si>
  <si>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</si>
  <si>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</si>
  <si>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</si>
  <si>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</si>
  <si>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</si>
  <si>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</si>
  <si>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</si>
  <si>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</si>
  <si>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</si>
  <si>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</si>
  <si>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</si>
  <si>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</si>
  <si>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</si>
  <si>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</si>
  <si>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</si>
  <si>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</si>
  <si>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</si>
  <si>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</si>
  <si>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</si>
  <si>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</si>
  <si>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</si>
  <si>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</si>
  <si>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</si>
  <si>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</si>
  <si>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</si>
  <si>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</si>
  <si>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</si>
  <si>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</si>
  <si>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</si>
  <si>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</si>
  <si>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</si>
  <si>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</si>
  <si>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</si>
  <si>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</si>
  <si>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</si>
  <si>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</si>
  <si>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</si>
  <si>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</si>
  <si>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</si>
  <si>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</si>
  <si>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</si>
  <si>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</si>
  <si>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</si>
  <si>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</si>
  <si>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</si>
  <si>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</si>
  <si>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</si>
  <si>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</si>
  <si>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</si>
  <si>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</si>
  <si>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</si>
  <si>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</si>
  <si>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</si>
  <si>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</si>
  <si>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</si>
  <si>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</si>
  <si>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</si>
  <si>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</si>
  <si>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</si>
  <si>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</si>
  <si>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</si>
  <si>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</si>
  <si>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</si>
  <si>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</si>
  <si>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</si>
  <si>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</si>
  <si>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</si>
  <si>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</si>
  <si>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</si>
  <si>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</si>
  <si>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</si>
  <si>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</si>
  <si>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</si>
  <si>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</si>
  <si>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</si>
  <si>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</si>
  <si>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</si>
  <si>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</si>
  <si>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</si>
  <si>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</si>
  <si>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</si>
  <si>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</si>
  <si>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</si>
  <si>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</si>
  <si>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</si>
  <si>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</si>
  <si>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</si>
  <si>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</si>
  <si>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</si>
  <si>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</si>
  <si>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</si>
  <si>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</si>
  <si>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</si>
  <si>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</si>
  <si>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</si>
  <si>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</si>
  <si>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</si>
  <si>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</si>
  <si>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</si>
  <si>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</si>
  <si>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</si>
  <si>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</si>
  <si>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</si>
  <si>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</si>
  <si>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</si>
  <si>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</si>
  <si>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</si>
  <si>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</si>
  <si>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</si>
  <si>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</si>
  <si>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</si>
  <si>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</si>
  <si>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</si>
  <si>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</si>
  <si>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</si>
  <si>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</si>
  <si>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</si>
  <si>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</si>
  <si>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</si>
  <si>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</si>
  <si>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</si>
  <si>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</si>
  <si>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</si>
  <si>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</si>
  <si>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</si>
  <si>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</si>
  <si>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</si>
  <si>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</si>
  <si>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</si>
  <si>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</si>
  <si>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</si>
  <si>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</si>
  <si>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</si>
  <si>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</si>
  <si>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</si>
  <si>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</si>
  <si>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</si>
  <si>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</si>
  <si>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</si>
  <si>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</si>
  <si>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</si>
  <si>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</si>
  <si>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</si>
  <si>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</si>
  <si>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</si>
  <si>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</si>
  <si>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</si>
  <si>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</si>
  <si>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</si>
  <si>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</si>
  <si>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</si>
  <si>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</si>
  <si>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</si>
  <si>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</si>
  <si>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</si>
  <si>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</si>
  <si>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</si>
  <si>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</si>
  <si>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</si>
  <si>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</si>
  <si>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</si>
  <si>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</si>
  <si>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</si>
  <si>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</si>
  <si>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</si>
  <si>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</si>
  <si>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</si>
  <si>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</si>
  <si>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</si>
  <si>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</si>
  <si>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</si>
  <si>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</si>
  <si>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</si>
  <si>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</si>
  <si>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</si>
  <si>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</si>
  <si>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</si>
  <si>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</si>
  <si>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</si>
  <si>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</si>
  <si>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</si>
  <si>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</si>
  <si>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</si>
  <si>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</si>
  <si>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</si>
  <si>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</si>
  <si>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</si>
  <si>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</si>
  <si>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</si>
  <si>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</si>
  <si>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</si>
  <si>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</si>
  <si>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</si>
  <si>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</si>
  <si>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</si>
  <si>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</si>
  <si>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</si>
  <si>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</si>
  <si>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</si>
  <si>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</si>
  <si>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</si>
  <si>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</si>
  <si>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</si>
  <si>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</si>
  <si>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</si>
  <si>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</si>
  <si>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</si>
  <si>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</si>
  <si>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</si>
  <si>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</si>
  <si>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</si>
  <si>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</si>
  <si>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</si>
  <si>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</si>
  <si>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</si>
  <si>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</si>
  <si>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</si>
  <si>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</si>
  <si>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</si>
  <si>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</si>
  <si>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</si>
  <si>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</si>
  <si>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</si>
  <si>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</si>
  <si>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</si>
  <si>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</si>
  <si>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</si>
  <si>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</si>
  <si>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</si>
  <si>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</si>
  <si>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</si>
  <si>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</si>
  <si>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</si>
  <si>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</si>
  <si>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</si>
  <si>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</si>
  <si>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</si>
  <si>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</si>
  <si>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</si>
  <si>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</si>
  <si>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</si>
  <si>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</si>
  <si>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</si>
  <si>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</si>
  <si>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</si>
  <si>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</si>
  <si>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</si>
  <si>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</si>
  <si>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</si>
  <si>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</si>
  <si>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</si>
  <si>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</si>
  <si>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</si>
  <si>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</si>
  <si>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</si>
  <si>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</si>
  <si>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</si>
  <si>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</si>
  <si>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</si>
  <si>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</si>
  <si>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</si>
  <si>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</si>
  <si>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</si>
  <si>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</si>
  <si>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</si>
  <si>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</si>
  <si>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</si>
  <si>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</si>
  <si>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</si>
  <si>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</si>
  <si>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</si>
  <si>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</si>
  <si>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</si>
  <si>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</si>
  <si>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</si>
  <si>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</si>
  <si>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</si>
  <si>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</si>
  <si>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</si>
  <si>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</si>
  <si>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</si>
  <si>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</si>
  <si>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</si>
  <si>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</si>
  <si>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</si>
  <si>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</si>
  <si>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</si>
  <si>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</si>
  <si>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</si>
  <si>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</si>
  <si>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</si>
  <si>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</si>
  <si>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</si>
  <si>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</si>
  <si>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</si>
  <si>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</si>
  <si>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</si>
  <si>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</si>
  <si>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</si>
  <si>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</si>
  <si>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</si>
  <si>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</si>
  <si>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</si>
  <si>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</si>
  <si>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</si>
  <si>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</si>
  <si>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</si>
  <si>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</si>
  <si>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</si>
  <si>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</si>
  <si>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</si>
  <si>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</si>
  <si>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</si>
  <si>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</si>
  <si>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</si>
  <si>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</si>
  <si>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</si>
  <si>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</si>
  <si>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</si>
  <si>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</si>
  <si>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</si>
  <si>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</si>
  <si>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</si>
  <si>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</si>
  <si>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</si>
  <si>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</si>
  <si>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</si>
  <si>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</si>
  <si>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</si>
  <si>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</si>
  <si>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</si>
  <si>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</si>
  <si>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</si>
  <si>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</si>
  <si>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</si>
  <si>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</si>
  <si>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</si>
  <si>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</si>
  <si>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</si>
  <si>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</si>
  <si>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</si>
  <si>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</si>
  <si>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</si>
  <si>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</si>
  <si>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</si>
  <si>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</si>
  <si>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</si>
  <si>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</si>
  <si>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</si>
  <si>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</si>
  <si>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</si>
  <si>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</si>
  <si>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</si>
  <si>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</si>
  <si>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</si>
  <si>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</si>
  <si>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</si>
  <si>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</si>
  <si>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</si>
  <si>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</si>
  <si>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</si>
  <si>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</si>
  <si>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</si>
  <si>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</si>
  <si>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</si>
  <si>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</si>
  <si>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</si>
  <si>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</si>
  <si>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</si>
  <si>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</si>
  <si>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</si>
  <si>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</si>
  <si>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</si>
  <si>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</si>
  <si>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</si>
  <si>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</si>
  <si>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</si>
  <si>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</si>
  <si>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</si>
  <si>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</si>
  <si>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</si>
  <si>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</si>
  <si>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</si>
  <si>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</si>
  <si>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</si>
  <si>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</si>
  <si>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</si>
  <si>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</si>
  <si>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</si>
  <si>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</si>
  <si>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</si>
  <si>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</si>
  <si>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</si>
  <si>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</si>
  <si>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</si>
  <si>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</si>
  <si>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</si>
  <si>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</si>
  <si>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</si>
  <si>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</si>
  <si>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</si>
  <si>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</si>
  <si>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</si>
  <si>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</si>
  <si>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</si>
  <si>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</si>
  <si>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</si>
  <si>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</si>
  <si>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</si>
  <si>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</si>
  <si>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</si>
  <si>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</si>
  <si>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</si>
  <si>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</si>
  <si>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</si>
  <si>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</si>
  <si>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</si>
  <si>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</si>
  <si>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</si>
  <si>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</si>
  <si>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</si>
  <si>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</si>
  <si>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</si>
  <si>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</si>
  <si>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</si>
  <si>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</si>
  <si>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</si>
  <si>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</si>
  <si>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</si>
  <si>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</si>
  <si>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</si>
  <si>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</si>
  <si>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</si>
  <si>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</si>
  <si>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</si>
  <si>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</si>
  <si>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</si>
  <si>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</si>
  <si>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</si>
  <si>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</si>
  <si>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</si>
  <si>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</si>
  <si>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</si>
  <si>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</si>
  <si>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</si>
  <si>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</si>
  <si>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</si>
  <si>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</si>
  <si>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</si>
  <si>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</si>
  <si>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</si>
  <si>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</si>
  <si>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</si>
  <si>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</si>
  <si>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</si>
  <si>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</si>
  <si>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</si>
  <si>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</si>
  <si>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</si>
  <si>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</si>
  <si>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</si>
  <si>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</si>
  <si>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</si>
  <si>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</si>
  <si>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</si>
  <si>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</si>
  <si>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</si>
  <si>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</si>
  <si>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</si>
  <si>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</si>
  <si>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</si>
  <si>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</si>
  <si>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</si>
  <si>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</si>
  <si>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</si>
  <si>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</si>
  <si>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</si>
  <si>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</si>
  <si>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</si>
  <si>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</si>
  <si>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</si>
  <si>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</si>
  <si>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</si>
  <si>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</si>
  <si>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</si>
  <si>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</si>
  <si>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</si>
  <si>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</si>
  <si>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</si>
  <si>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</si>
  <si>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</si>
  <si>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</si>
  <si>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</si>
  <si>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</si>
  <si>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</si>
  <si>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</si>
  <si>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</si>
  <si>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</si>
  <si>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</si>
  <si>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</si>
  <si>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</si>
  <si>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</si>
  <si>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</si>
  <si>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</si>
  <si>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</si>
  <si>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</si>
  <si>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</si>
  <si>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</si>
  <si>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</si>
  <si>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</si>
  <si>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</si>
  <si>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</si>
  <si>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</si>
  <si>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</si>
  <si>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</si>
  <si>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</si>
  <si>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</si>
  <si>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</si>
  <si>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</si>
  <si>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</si>
  <si>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</si>
  <si>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</si>
  <si>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</si>
  <si>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</si>
  <si>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</si>
  <si>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</si>
  <si>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</si>
  <si>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</si>
  <si>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</si>
  <si>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</si>
  <si>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</si>
  <si>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</si>
  <si>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</si>
  <si>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</si>
  <si>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</si>
  <si>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</si>
  <si>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</si>
  <si>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</si>
  <si>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</si>
  <si>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</si>
  <si>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</si>
  <si>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</si>
  <si>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</si>
  <si>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</si>
  <si>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</si>
  <si>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</si>
  <si>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</si>
  <si>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</si>
  <si>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</si>
  <si>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</si>
  <si>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</si>
  <si>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</si>
  <si>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</si>
  <si>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</si>
  <si>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</si>
  <si>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</si>
  <si>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</si>
  <si>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</si>
  <si>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</si>
  <si>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</si>
  <si>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</si>
  <si>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</si>
  <si>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</si>
  <si>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</si>
  <si>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</si>
  <si>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</si>
  <si>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</si>
  <si>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</si>
  <si>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</si>
  <si>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</si>
  <si>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</si>
  <si>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</si>
  <si>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</si>
  <si>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</si>
  <si>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</si>
  <si>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</si>
  <si>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</si>
  <si>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</si>
  <si>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</si>
  <si>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</si>
  <si>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</si>
  <si>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</si>
  <si>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</si>
  <si>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</si>
  <si>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</si>
  <si>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</si>
  <si>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</si>
  <si>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</si>
  <si>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</si>
  <si>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</si>
  <si>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</si>
  <si>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</si>
  <si>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</si>
  <si>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</si>
  <si>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</si>
  <si>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</si>
  <si>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</si>
  <si>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</si>
  <si>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</si>
  <si>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</si>
  <si>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</si>
  <si>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</si>
  <si>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</si>
  <si>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</si>
  <si>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</si>
  <si>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</si>
  <si>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</si>
  <si>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</si>
  <si>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</si>
  <si>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</si>
  <si>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</si>
  <si>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</si>
  <si>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</si>
  <si>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</si>
  <si>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</si>
  <si>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</si>
  <si>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</si>
  <si>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</si>
  <si>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</si>
  <si>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</si>
  <si>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</si>
  <si>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</si>
  <si>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</si>
  <si>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</si>
  <si>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</si>
  <si>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</si>
  <si>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</si>
  <si>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</si>
  <si>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</si>
  <si>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</si>
  <si>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</si>
  <si>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</si>
  <si>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</si>
  <si>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</si>
  <si>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</si>
  <si>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</si>
  <si>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</si>
  <si>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</si>
  <si>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</si>
  <si>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</si>
  <si>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</si>
  <si>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</si>
  <si>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</si>
  <si>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</si>
  <si>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</si>
  <si>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</si>
  <si>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</si>
  <si>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</si>
  <si>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</si>
  <si>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</si>
  <si>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</si>
  <si>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</si>
  <si>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</si>
  <si>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</si>
  <si>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</si>
  <si>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</si>
  <si>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</si>
  <si>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</si>
  <si>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</si>
  <si>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</si>
  <si>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</si>
  <si>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</si>
  <si>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</si>
  <si>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</si>
  <si>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</si>
  <si>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</si>
  <si>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</si>
  <si>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</si>
  <si>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</si>
  <si>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</si>
  <si>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</si>
  <si>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</si>
  <si>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</si>
  <si>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</si>
  <si>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</si>
  <si>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</si>
  <si>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</si>
  <si>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</si>
  <si>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</si>
  <si>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</si>
  <si>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</si>
  <si>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</si>
  <si>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</si>
  <si>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</si>
  <si>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</si>
  <si>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</si>
  <si>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</si>
  <si>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</si>
  <si>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</si>
  <si>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</si>
  <si>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</si>
  <si>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</si>
  <si>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</si>
  <si>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</si>
  <si>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</si>
  <si>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</si>
  <si>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</si>
  <si>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</si>
  <si>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</si>
  <si>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</si>
  <si>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</si>
  <si>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</si>
  <si>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</si>
  <si>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</si>
  <si>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</si>
  <si>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</si>
  <si>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</si>
  <si>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</si>
  <si>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</si>
  <si>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</si>
  <si>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</si>
  <si>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</si>
  <si>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</si>
  <si>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</si>
  <si>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</si>
  <si>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</si>
  <si>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</si>
  <si>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</si>
  <si>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</si>
  <si>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</si>
  <si>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</si>
  <si>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</si>
  <si>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</si>
  <si>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</si>
  <si>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</si>
  <si>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</si>
  <si>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</si>
  <si>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</si>
  <si>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</si>
  <si>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</si>
  <si>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</si>
  <si>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</si>
  <si>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</si>
  <si>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</si>
  <si>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</si>
  <si>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</si>
  <si>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</si>
  <si>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</si>
  <si>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</si>
  <si>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</si>
  <si>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</si>
  <si>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</si>
  <si>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</si>
  <si>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</si>
  <si>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</si>
  <si>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</si>
  <si>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</si>
  <si>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</si>
  <si>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</si>
  <si>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</si>
  <si>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</si>
  <si>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</si>
  <si>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</si>
  <si>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</si>
  <si>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</si>
  <si>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</si>
  <si>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</si>
  <si>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</si>
  <si>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</si>
  <si>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</si>
  <si>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</si>
  <si>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</si>
  <si>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</si>
  <si>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</si>
  <si>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</si>
  <si>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</si>
  <si>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</si>
  <si>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</si>
  <si>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</si>
  <si>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</si>
  <si>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</si>
  <si>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</si>
  <si>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</si>
  <si>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</si>
  <si>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</si>
  <si>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</si>
  <si>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</si>
  <si>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</si>
  <si>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</si>
  <si>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</si>
  <si>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</si>
  <si>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</si>
  <si>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</si>
  <si>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</si>
  <si>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</si>
  <si>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</si>
  <si>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</si>
  <si>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</si>
  <si>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</si>
  <si>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</si>
  <si>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</si>
  <si>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</si>
  <si>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</si>
  <si>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</si>
  <si>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</si>
  <si>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</si>
  <si>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</si>
  <si>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</si>
  <si>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</si>
  <si>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</si>
  <si>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</si>
  <si>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</si>
  <si>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</si>
  <si>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</si>
  <si>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</si>
  <si>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</si>
  <si>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</si>
  <si>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</si>
  <si>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</si>
  <si>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</si>
  <si>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</si>
  <si>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</si>
  <si>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</si>
  <si>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</si>
  <si>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</si>
  <si>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</si>
  <si>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</si>
  <si>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</si>
  <si>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</si>
  <si>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</si>
  <si>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</si>
  <si>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</si>
  <si>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</si>
  <si>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</si>
  <si>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</si>
  <si>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</si>
  <si>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</si>
  <si>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</si>
  <si>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</si>
  <si>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</si>
  <si>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</si>
  <si>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</si>
  <si>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</si>
  <si>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</si>
  <si>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</si>
  <si>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</si>
  <si>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</si>
  <si>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</si>
  <si>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</si>
  <si>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</si>
  <si>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</si>
  <si>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</si>
  <si>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</si>
  <si>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</si>
  <si>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</si>
  <si>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</si>
  <si>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</si>
  <si>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</si>
  <si>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</si>
  <si>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</si>
  <si>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</si>
  <si>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</si>
  <si>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</si>
  <si>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</si>
  <si>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</si>
  <si>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</si>
  <si>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</si>
  <si>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</si>
  <si>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</si>
  <si>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</si>
  <si>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</si>
  <si>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</si>
  <si>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</si>
  <si>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</si>
  <si>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</si>
  <si>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</si>
  <si>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</si>
  <si>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</si>
  <si>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</si>
  <si>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</si>
  <si>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</si>
  <si>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</si>
  <si>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</si>
  <si>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</si>
  <si>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</si>
  <si>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</si>
  <si>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</si>
  <si>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</si>
  <si>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</si>
  <si>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</si>
  <si>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</si>
  <si>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</si>
  <si>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</si>
  <si>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</si>
  <si>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</si>
  <si>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</si>
  <si>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</si>
  <si>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</si>
  <si>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</si>
  <si>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</si>
  <si>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</si>
  <si>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</si>
  <si>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</si>
  <si>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</si>
  <si>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</si>
  <si>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</si>
  <si>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</si>
  <si>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</si>
  <si>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</si>
  <si>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</si>
  <si>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</si>
  <si>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</si>
  <si>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</si>
  <si>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</si>
  <si>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</si>
  <si>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</si>
  <si>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</si>
  <si>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</si>
  <si>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</si>
  <si>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</si>
  <si>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</si>
  <si>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</si>
  <si>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</si>
  <si>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</si>
  <si>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</si>
  <si>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</si>
  <si>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</si>
  <si>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</si>
  <si>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</si>
  <si>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</si>
  <si>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</si>
  <si>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</si>
  <si>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</si>
  <si>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</si>
  <si>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</si>
  <si>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</si>
  <si>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</si>
  <si>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</si>
  <si>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</si>
  <si>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</si>
  <si>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</si>
  <si>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</si>
  <si>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</si>
  <si>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</si>
  <si>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</si>
  <si>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</si>
  <si>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</si>
  <si>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</si>
  <si>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</si>
  <si>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</si>
  <si>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</si>
  <si>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</si>
  <si>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</si>
  <si>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</si>
  <si>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</si>
  <si>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</si>
  <si>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</si>
  <si>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</si>
  <si>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</si>
  <si>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</si>
  <si>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</si>
  <si>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</si>
  <si>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</si>
  <si>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</si>
  <si>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</si>
  <si>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</si>
  <si>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</si>
  <si>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</si>
  <si>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</si>
  <si>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</si>
  <si>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</si>
  <si>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</si>
  <si>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</si>
  <si>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</si>
  <si>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</si>
  <si>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</si>
  <si>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</si>
  <si>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</si>
  <si>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</si>
  <si>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</si>
  <si>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</si>
  <si>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</si>
  <si>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</si>
  <si>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</si>
  <si>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</si>
  <si>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</si>
  <si>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</si>
  <si>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</si>
  <si>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</si>
  <si>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</si>
  <si>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</si>
  <si>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</si>
  <si>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</si>
  <si>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</si>
  <si>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</si>
  <si>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</si>
  <si>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</si>
  <si>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</si>
  <si>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</si>
  <si>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</si>
  <si>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</si>
  <si>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</si>
  <si>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</si>
  <si>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</si>
  <si>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</si>
  <si>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</si>
  <si>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</si>
  <si>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</si>
  <si>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</si>
  <si>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</si>
  <si>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</si>
  <si>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</si>
  <si>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</si>
  <si>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</si>
  <si>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</si>
  <si>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</si>
  <si>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</si>
  <si>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</si>
  <si>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</si>
  <si>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</si>
  <si>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</si>
  <si>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</si>
  <si>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</si>
  <si>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</si>
  <si>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</si>
  <si>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</si>
  <si>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</si>
  <si>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</si>
  <si>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</si>
  <si>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</si>
  <si>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</si>
  <si>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</si>
  <si>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</si>
  <si>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</si>
  <si>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</si>
  <si>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</si>
  <si>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</si>
  <si>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</si>
  <si>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</si>
  <si>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</si>
  <si>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</si>
  <si>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</si>
  <si>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</si>
  <si>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</si>
  <si>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</si>
  <si>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</si>
  <si>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</si>
  <si>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</si>
  <si>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</si>
  <si>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</si>
  <si>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</si>
  <si>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</si>
  <si>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</si>
  <si>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</si>
  <si>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</si>
  <si>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</si>
  <si>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</si>
  <si>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</si>
  <si>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</si>
  <si>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</si>
  <si>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</si>
  <si>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</si>
  <si>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</si>
  <si>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</si>
  <si>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</si>
  <si>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</si>
  <si>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</si>
  <si>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</si>
  <si>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</si>
  <si>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</si>
  <si>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</si>
  <si>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</si>
  <si>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</si>
  <si>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</si>
  <si>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</si>
  <si>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</si>
  <si>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</si>
  <si>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</si>
  <si>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</si>
  <si>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</si>
  <si>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</si>
  <si>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</si>
  <si>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</si>
  <si>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</si>
  <si>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</si>
  <si>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</si>
  <si>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</si>
  <si>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</si>
  <si>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</si>
  <si>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</si>
  <si>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</si>
  <si>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</si>
  <si>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</si>
  <si>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</si>
  <si>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</si>
  <si>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</si>
  <si>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</si>
  <si>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</si>
  <si>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</si>
  <si>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</si>
  <si>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</si>
  <si>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</si>
  <si>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</si>
  <si>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</si>
  <si>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</si>
  <si>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</si>
  <si>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</si>
  <si>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</si>
  <si>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</si>
  <si>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</si>
  <si>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</si>
  <si>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</si>
  <si>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</si>
  <si>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</si>
  <si>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</si>
  <si>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</si>
  <si>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</si>
  <si>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</si>
  <si>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</si>
  <si>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</si>
  <si>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</si>
  <si>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</si>
  <si>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</si>
  <si>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</si>
  <si>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</si>
  <si>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</si>
  <si>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</si>
  <si>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</si>
  <si>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</si>
  <si>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</si>
  <si>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</si>
  <si>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</si>
  <si>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</si>
  <si>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</si>
  <si>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</si>
  <si>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</si>
  <si>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</si>
  <si>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</si>
  <si>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</si>
  <si>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</si>
  <si>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</si>
  <si>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</si>
  <si>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</si>
  <si>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</si>
  <si>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</si>
  <si>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</si>
  <si>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</si>
  <si>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</si>
  <si>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</si>
  <si>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</si>
  <si>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</si>
  <si>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</si>
  <si>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</si>
  <si>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</si>
  <si>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</si>
  <si>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</si>
  <si>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</si>
  <si>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</si>
  <si>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</si>
  <si>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</si>
  <si>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</si>
  <si>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</si>
  <si>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</si>
  <si>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</si>
  <si>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</si>
  <si>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</si>
  <si>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</si>
  <si>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</si>
  <si>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</si>
  <si>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</si>
  <si>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</si>
  <si>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</si>
  <si>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</si>
  <si>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</si>
  <si>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</si>
  <si>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</si>
  <si>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</si>
  <si>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</si>
  <si>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</si>
  <si>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</si>
  <si>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</si>
  <si>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</si>
  <si>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</si>
  <si>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</si>
  <si>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</si>
  <si>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</si>
  <si>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</si>
  <si>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</si>
  <si>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</si>
  <si>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</si>
  <si>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</si>
  <si>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</si>
  <si>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</si>
  <si>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</si>
  <si>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</si>
  <si>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</si>
  <si>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</si>
  <si>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</si>
  <si>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</si>
  <si>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</si>
  <si>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</si>
  <si>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</si>
  <si>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</si>
  <si>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</si>
  <si>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</si>
  <si>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</si>
  <si>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</si>
  <si>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</si>
  <si>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</si>
  <si>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</si>
  <si>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</si>
  <si>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</si>
  <si>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</si>
  <si>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</si>
  <si>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</si>
  <si>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</si>
  <si>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</si>
  <si>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</si>
  <si>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</si>
  <si>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</si>
  <si>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</si>
  <si>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</si>
  <si>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</si>
  <si>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</si>
  <si>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</si>
  <si>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</si>
  <si>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</si>
  <si>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</si>
  <si>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</si>
  <si>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</si>
  <si>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</si>
  <si>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</si>
  <si>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</si>
  <si>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</si>
  <si>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</si>
  <si>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</si>
  <si>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</si>
  <si>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</si>
  <si>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</si>
  <si>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</si>
  <si>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</si>
  <si>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</si>
  <si>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</si>
  <si>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</si>
  <si>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</si>
  <si>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</si>
  <si>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</si>
  <si>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</si>
  <si>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</si>
  <si>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</si>
  <si>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</si>
  <si>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</si>
  <si>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</si>
  <si>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</si>
  <si>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</si>
  <si>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</si>
  <si>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</si>
  <si>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</si>
  <si>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</si>
  <si>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</si>
  <si>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</si>
  <si>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</si>
  <si>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</si>
  <si>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</si>
  <si>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</si>
  <si>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</si>
  <si>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</si>
  <si>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</si>
  <si>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</si>
  <si>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</si>
  <si>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</si>
  <si>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</si>
  <si>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</si>
  <si>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</si>
  <si>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</si>
  <si>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</si>
  <si>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</si>
  <si>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</si>
  <si>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</si>
  <si>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</si>
  <si>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</si>
  <si>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</si>
  <si>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</si>
  <si>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</si>
  <si>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</si>
  <si>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</si>
  <si>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</si>
  <si>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</si>
  <si>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</si>
  <si>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</si>
  <si>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</si>
  <si>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</si>
  <si>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</si>
  <si>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</si>
  <si>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</si>
  <si>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</si>
  <si>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</si>
  <si>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</si>
  <si>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</si>
  <si>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</si>
  <si>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</si>
  <si>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</si>
  <si>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</si>
  <si>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</si>
  <si>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</si>
  <si>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</si>
  <si>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</si>
  <si>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</si>
  <si>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</si>
  <si>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</si>
  <si>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</si>
  <si>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</si>
  <si>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</si>
  <si>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</si>
  <si>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</si>
  <si>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</si>
  <si>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</si>
  <si>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</si>
  <si>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</si>
  <si>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</si>
  <si>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</si>
  <si>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</si>
  <si>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</si>
  <si>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</si>
  <si>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</si>
  <si>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</si>
  <si>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</si>
  <si>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</si>
  <si>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</si>
  <si>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</si>
  <si>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</si>
  <si>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</si>
  <si>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</si>
  <si>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</si>
  <si>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</si>
  <si>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</si>
  <si>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</si>
  <si>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</si>
  <si>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</si>
  <si>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</si>
  <si>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</si>
  <si>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</si>
  <si>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</si>
  <si>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</si>
  <si>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</si>
  <si>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</si>
  <si>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</si>
  <si>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</si>
  <si>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</si>
  <si>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</si>
  <si>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</si>
  <si>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</si>
  <si>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</si>
  <si>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</si>
  <si>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</si>
  <si>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</si>
  <si>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</si>
  <si>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</si>
  <si>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</si>
  <si>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</si>
  <si>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</si>
  <si>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</si>
  <si>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</si>
  <si>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</si>
  <si>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</si>
  <si>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</si>
  <si>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</si>
  <si>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</si>
  <si>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</si>
  <si>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</si>
  <si>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</si>
  <si>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</si>
  <si>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</si>
  <si>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</si>
  <si>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</si>
  <si>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</si>
  <si>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</si>
  <si>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</si>
  <si>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</si>
  <si>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</si>
  <si>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</si>
  <si>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</si>
  <si>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</si>
  <si>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</si>
  <si>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</si>
  <si>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</si>
  <si>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</si>
  <si>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</si>
  <si>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</si>
  <si>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</si>
  <si>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</si>
  <si>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</si>
  <si>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</si>
  <si>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</si>
  <si>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</si>
  <si>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</si>
  <si>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</si>
  <si>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</si>
  <si>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</si>
  <si>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</si>
  <si>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</si>
  <si>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</si>
  <si>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</si>
  <si>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</si>
  <si>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</si>
  <si>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</si>
  <si>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</si>
  <si>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</si>
  <si>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</si>
  <si>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</si>
  <si>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</si>
  <si>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</si>
  <si>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</si>
  <si>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</si>
  <si>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</si>
  <si>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</si>
  <si>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</si>
  <si>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</si>
  <si>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</si>
  <si>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</si>
  <si>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</si>
  <si>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</si>
  <si>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</si>
  <si>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</si>
  <si>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</si>
  <si>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</si>
  <si>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</si>
  <si>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</si>
  <si>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</si>
  <si>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</si>
  <si>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</si>
  <si>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</si>
  <si>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</si>
  <si>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</si>
  <si>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</si>
  <si>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</si>
  <si>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</si>
  <si>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</si>
  <si>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</si>
  <si>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</si>
  <si>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</si>
  <si>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</si>
  <si>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</si>
  <si>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</si>
  <si>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</si>
  <si>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</si>
  <si>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</si>
  <si>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</si>
  <si>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</si>
  <si>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</si>
  <si>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</si>
  <si>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</si>
  <si>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</si>
  <si>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</si>
  <si>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</si>
  <si>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</si>
  <si>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</si>
  <si>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</si>
  <si>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</si>
  <si>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</si>
  <si>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</si>
  <si>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</si>
  <si>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</si>
  <si>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</si>
  <si>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</si>
  <si>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</si>
  <si>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</si>
  <si>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</si>
  <si>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</si>
  <si>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</si>
  <si>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</si>
  <si>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</si>
  <si>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</si>
  <si>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</si>
  <si>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</si>
  <si>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</si>
  <si>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</si>
  <si>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</si>
  <si>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</si>
  <si>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</si>
  <si>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</si>
  <si>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</si>
  <si>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</si>
  <si>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</si>
  <si>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</si>
  <si>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</si>
  <si>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</si>
  <si>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</si>
  <si>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</si>
  <si>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</si>
  <si>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</si>
  <si>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</si>
  <si>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</si>
  <si>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</si>
  <si>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</si>
  <si>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</si>
  <si>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</si>
  <si>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</si>
  <si>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</si>
  <si>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</si>
  <si>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</si>
  <si>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</si>
  <si>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</si>
  <si>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</si>
  <si>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</si>
  <si>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</si>
  <si>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</si>
  <si>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</si>
  <si>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</si>
  <si>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</si>
  <si>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</si>
  <si>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</si>
  <si>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</si>
  <si>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</si>
  <si>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</si>
  <si>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</si>
  <si>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</si>
  <si>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</si>
  <si>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</si>
  <si>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</si>
  <si>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</si>
  <si>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</si>
  <si>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</si>
  <si>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</si>
  <si>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</si>
  <si>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</si>
  <si>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</si>
  <si>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</si>
  <si>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</si>
  <si>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</si>
  <si>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</si>
  <si>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</si>
  <si>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</si>
  <si>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</si>
  <si>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</si>
  <si>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</si>
  <si>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</si>
  <si>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</si>
  <si>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</si>
  <si>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</si>
  <si>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</si>
  <si>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</si>
  <si>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</si>
  <si>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</si>
  <si>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</si>
  <si>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</si>
  <si>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</si>
  <si>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</si>
  <si>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</si>
  <si>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</si>
  <si>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</si>
  <si>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</si>
  <si>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</si>
  <si>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</si>
  <si>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</si>
  <si>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</si>
  <si>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</si>
  <si>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</si>
  <si>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</si>
  <si>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</si>
  <si>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</si>
  <si>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</si>
  <si>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</si>
  <si>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</si>
  <si>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</si>
  <si>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</si>
  <si>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</si>
  <si>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</si>
  <si>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</si>
  <si>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</si>
  <si>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</si>
  <si>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</si>
  <si>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</si>
  <si>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</si>
  <si>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</si>
  <si>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</si>
  <si>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</si>
  <si>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</si>
  <si>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</si>
  <si>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</si>
  <si>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</si>
  <si>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</si>
  <si>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</si>
  <si>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</si>
  <si>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</si>
  <si>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</si>
  <si>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</si>
  <si>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</si>
  <si>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</si>
  <si>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</si>
  <si>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</si>
  <si>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</si>
  <si>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</si>
  <si>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</si>
  <si>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</si>
  <si>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</si>
  <si>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</si>
  <si>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</si>
  <si>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</si>
  <si>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</si>
  <si>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</si>
  <si>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</si>
  <si>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</si>
  <si>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</si>
  <si>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</si>
  <si>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</si>
  <si>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</si>
  <si>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</si>
  <si>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</si>
  <si>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</si>
  <si>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</si>
  <si>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</si>
  <si>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</si>
  <si>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</si>
  <si>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</si>
  <si>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</si>
  <si>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</si>
  <si>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</si>
  <si>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</si>
  <si>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</si>
  <si>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</si>
  <si>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</si>
  <si>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</si>
  <si>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</si>
  <si>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</si>
  <si>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</si>
  <si>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</si>
  <si>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</si>
  <si>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</si>
  <si>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</si>
  <si>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</si>
  <si>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</si>
  <si>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</si>
  <si>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</si>
  <si>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</si>
  <si>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</si>
  <si>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</si>
  <si>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</si>
  <si>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</si>
  <si>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</si>
  <si>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</si>
  <si>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</si>
  <si>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</si>
  <si>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</si>
  <si>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</si>
  <si>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</si>
  <si>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</si>
  <si>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</si>
  <si>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</si>
  <si>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</si>
  <si>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</si>
  <si>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</si>
  <si>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</si>
  <si>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</si>
  <si>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</si>
  <si>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</si>
  <si>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</si>
  <si>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</si>
  <si>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</si>
  <si>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</si>
  <si>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</si>
  <si>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</si>
  <si>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</si>
  <si>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</si>
  <si>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</si>
  <si>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</si>
  <si>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</si>
  <si>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</si>
  <si>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</si>
  <si>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</si>
  <si>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</si>
  <si>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</si>
  <si>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</si>
  <si>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</si>
  <si>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</si>
  <si>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</si>
  <si>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</si>
  <si>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</si>
  <si>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</si>
  <si>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</si>
  <si>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</si>
  <si>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</si>
  <si>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</si>
  <si>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</si>
  <si>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</si>
  <si>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</si>
  <si>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</si>
  <si>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</si>
  <si>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</si>
  <si>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</si>
  <si>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</si>
  <si>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</si>
  <si>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</si>
  <si>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</si>
  <si>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</si>
  <si>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</si>
  <si>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</si>
  <si>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</si>
  <si>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</si>
  <si>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</si>
  <si>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</si>
  <si>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</si>
  <si>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</si>
  <si>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</si>
  <si>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</si>
  <si>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</si>
  <si>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</si>
  <si>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</si>
  <si>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</si>
  <si>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</si>
  <si>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</si>
  <si>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</si>
  <si>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</si>
  <si>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</si>
  <si>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</si>
  <si>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</si>
  <si>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</si>
  <si>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</si>
  <si>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</si>
  <si>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</si>
  <si>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</si>
  <si>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</si>
  <si>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</si>
  <si>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</si>
  <si>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</si>
  <si>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</si>
  <si>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</si>
  <si>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</si>
  <si>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</si>
  <si>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</si>
  <si>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</si>
  <si>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</si>
  <si>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</si>
  <si>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</si>
  <si>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</si>
  <si>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</si>
  <si>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</si>
  <si>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</si>
  <si>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</si>
  <si>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</si>
  <si>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</si>
  <si>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</si>
  <si>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</si>
  <si>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</si>
  <si>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</si>
  <si>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</si>
  <si>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</si>
  <si>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</si>
  <si>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</si>
  <si>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</si>
  <si>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</si>
  <si>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</si>
  <si>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</si>
  <si>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</si>
  <si>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</si>
  <si>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</si>
  <si>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</si>
  <si>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</si>
  <si>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</si>
  <si>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</si>
  <si>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</si>
  <si>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</si>
  <si>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</si>
  <si>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</si>
  <si>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</si>
  <si>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</si>
  <si>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</si>
  <si>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</si>
  <si>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</si>
  <si>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</si>
  <si>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</si>
  <si>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</si>
  <si>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</si>
  <si>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</si>
  <si>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</si>
  <si>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</si>
  <si>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</si>
  <si>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</si>
  <si>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</si>
  <si>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</si>
  <si>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</si>
  <si>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</si>
  <si>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</si>
  <si>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</si>
  <si>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</si>
  <si>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</si>
  <si>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</si>
  <si>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</si>
  <si>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</si>
  <si>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</si>
  <si>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</si>
  <si>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</si>
  <si>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</si>
  <si>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</si>
  <si>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</si>
  <si>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</si>
  <si>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</si>
  <si>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</si>
  <si>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</si>
  <si>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</si>
  <si>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</si>
  <si>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</si>
  <si>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</si>
  <si>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</si>
  <si>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</si>
  <si>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</si>
  <si>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</si>
  <si>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</si>
  <si>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</si>
  <si>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</si>
  <si>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</si>
  <si>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</si>
  <si>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</si>
  <si>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</si>
  <si>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</si>
  <si>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</si>
  <si>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</si>
  <si>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</si>
  <si>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</si>
  <si>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</si>
  <si>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</si>
  <si>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</si>
  <si>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</si>
  <si>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</si>
  <si>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</si>
  <si>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</si>
  <si>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</si>
  <si>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</si>
  <si>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</si>
  <si>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</si>
  <si>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</si>
  <si>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</si>
  <si>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</si>
  <si>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</si>
  <si>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</si>
  <si>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</si>
  <si>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</si>
  <si>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</si>
  <si>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</si>
  <si>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</si>
  <si>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</si>
  <si>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</si>
  <si>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</si>
  <si>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</si>
  <si>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</si>
  <si>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</si>
  <si>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</si>
  <si>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</si>
  <si>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</si>
  <si>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</si>
  <si>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</si>
  <si>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</si>
  <si>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</si>
  <si>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</si>
  <si>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</si>
  <si>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</si>
  <si>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</si>
  <si>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</si>
  <si>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</si>
  <si>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</si>
  <si>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</si>
  <si>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</si>
  <si>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</si>
  <si>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</si>
  <si>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</si>
  <si>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</si>
  <si>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</si>
  <si>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</si>
  <si>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</si>
  <si>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</si>
  <si>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</si>
  <si>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</si>
  <si>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</si>
  <si>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</si>
  <si>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</si>
  <si>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</si>
  <si>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</si>
  <si>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</si>
  <si>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</si>
  <si>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</si>
  <si>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</si>
  <si>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</si>
  <si>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</si>
  <si>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</si>
  <si>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</si>
  <si>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</si>
  <si>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</si>
  <si>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</si>
  <si>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</si>
  <si>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</si>
  <si>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</si>
  <si>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</si>
  <si>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</si>
  <si>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</si>
  <si>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</si>
  <si>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</si>
  <si>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</si>
  <si>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</si>
  <si>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</si>
  <si>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</si>
  <si>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</si>
  <si>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</si>
  <si>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</si>
  <si>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</si>
  <si>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</si>
  <si>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</si>
  <si>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</si>
  <si>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</si>
  <si>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</si>
  <si>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</si>
  <si>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</si>
  <si>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</si>
  <si>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</si>
  <si>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</si>
  <si>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</si>
  <si>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</si>
  <si>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</si>
  <si>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</si>
  <si>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</si>
  <si>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</si>
  <si>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</si>
  <si>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</si>
  <si>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</si>
  <si>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</si>
  <si>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</si>
  <si>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</si>
  <si>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</si>
  <si>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</si>
  <si>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</si>
  <si>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</si>
  <si>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</si>
  <si>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</si>
  <si>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</si>
  <si>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</si>
  <si>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</si>
  <si>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</si>
  <si>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</si>
  <si>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</si>
  <si>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</si>
  <si>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</si>
  <si>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</si>
  <si>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</si>
  <si>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</si>
  <si>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</si>
  <si>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</si>
  <si>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</si>
  <si>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</si>
  <si>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</si>
  <si>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</si>
  <si>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</si>
  <si>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</si>
  <si>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</si>
  <si>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</si>
  <si>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</si>
  <si>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</si>
  <si>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</si>
  <si>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</si>
  <si>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</si>
  <si>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</si>
  <si>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</si>
  <si>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</si>
  <si>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</si>
  <si>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</si>
  <si>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</si>
  <si>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</si>
  <si>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</si>
  <si>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</si>
  <si>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</si>
  <si>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</si>
  <si>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</si>
  <si>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</si>
  <si>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</si>
  <si>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</si>
  <si>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</si>
  <si>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</si>
  <si>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</si>
  <si>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</si>
  <si>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</si>
  <si>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</si>
  <si>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</si>
  <si>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</si>
  <si>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</si>
  <si>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</si>
  <si>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</si>
  <si>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</si>
  <si>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</si>
  <si>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</si>
  <si>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</si>
  <si>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</si>
  <si>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</si>
  <si>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</si>
  <si>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</si>
  <si>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</si>
  <si>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</si>
  <si>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</si>
  <si>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</si>
  <si>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</si>
  <si>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</si>
  <si>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</si>
  <si>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</si>
  <si>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</si>
  <si>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</si>
  <si>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</si>
  <si>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</si>
  <si>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</si>
  <si>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</si>
  <si>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</si>
  <si>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</si>
  <si>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</si>
  <si>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</si>
  <si>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</si>
  <si>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</si>
  <si>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</si>
  <si>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</si>
  <si>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</si>
  <si>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</si>
  <si>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</si>
  <si>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</si>
  <si>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</si>
  <si>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</si>
  <si>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</si>
  <si>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</si>
  <si>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</si>
  <si>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</si>
  <si>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</si>
  <si>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</si>
  <si>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</si>
  <si>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</si>
  <si>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</si>
  <si>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</si>
  <si>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</si>
  <si>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</si>
  <si>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</si>
  <si>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</si>
  <si>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</si>
  <si>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</si>
  <si>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</si>
  <si>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</si>
  <si>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</si>
  <si>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</si>
  <si>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</si>
  <si>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</si>
  <si>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</si>
  <si>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</si>
  <si>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</si>
  <si>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</si>
  <si>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</si>
  <si>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</si>
  <si>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</si>
  <si>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</si>
  <si>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</si>
  <si>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</si>
  <si>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</si>
  <si>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</si>
  <si>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</si>
  <si>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</si>
  <si>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</si>
  <si>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</si>
  <si>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</si>
  <si>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</si>
  <si>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</si>
  <si>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</si>
  <si>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</si>
  <si>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</si>
  <si>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</si>
  <si>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</si>
  <si>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</si>
  <si>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</si>
  <si>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</si>
  <si>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</si>
  <si>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</si>
  <si>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</si>
  <si>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</si>
  <si>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</si>
  <si>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</si>
  <si>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</si>
  <si>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</si>
  <si>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</si>
  <si>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</si>
  <si>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</si>
  <si>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</si>
  <si>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</si>
  <si>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</si>
  <si>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</si>
  <si>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</si>
  <si>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</si>
  <si>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</si>
  <si>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</si>
  <si>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</si>
  <si>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</si>
  <si>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</si>
  <si>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</si>
  <si>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</si>
  <si>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</si>
  <si>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</si>
  <si>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</si>
  <si>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</si>
  <si>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</si>
  <si>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</si>
  <si>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</si>
  <si>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</si>
  <si>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</si>
  <si>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</si>
  <si>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</si>
  <si>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</si>
  <si>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</si>
  <si>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</si>
  <si>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</si>
  <si>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</si>
  <si>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</si>
  <si>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</si>
  <si>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</si>
  <si>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</si>
  <si>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</si>
  <si>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</si>
  <si>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</si>
  <si>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</si>
  <si>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</si>
  <si>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</si>
  <si>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</si>
  <si>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</si>
  <si>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</si>
  <si>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</si>
  <si>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</si>
  <si>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</si>
  <si>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</si>
  <si>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</si>
  <si>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</si>
  <si>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</si>
  <si>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</si>
  <si>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</si>
  <si>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</si>
  <si>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</si>
  <si>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</si>
  <si>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</si>
  <si>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</si>
  <si>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</si>
  <si>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</si>
  <si>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</si>
  <si>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</si>
  <si>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</si>
  <si>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</si>
  <si>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</si>
  <si>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</si>
  <si>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</si>
  <si>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</si>
  <si>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</si>
  <si>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</si>
  <si>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</si>
  <si>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</si>
  <si>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</si>
  <si>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</si>
  <si>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</si>
  <si>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</si>
  <si>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</si>
  <si>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</si>
  <si>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</si>
  <si>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</si>
  <si>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</si>
  <si>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</si>
  <si>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</si>
  <si>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</si>
  <si>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</si>
  <si>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</si>
  <si>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</si>
  <si>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</si>
  <si>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</si>
  <si>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</si>
  <si>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</si>
  <si>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</si>
  <si>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</si>
  <si>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</si>
  <si>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</si>
  <si>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</si>
  <si>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</si>
  <si>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</si>
  <si>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</si>
  <si>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</si>
  <si>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</si>
  <si>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</si>
  <si>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</si>
  <si>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</si>
  <si>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</si>
  <si>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</si>
  <si>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</si>
  <si>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</si>
  <si>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</si>
  <si>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</si>
  <si>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</si>
  <si>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</si>
  <si>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</si>
  <si>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</si>
  <si>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</si>
  <si>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</si>
  <si>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</si>
  <si>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</si>
  <si>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</si>
  <si>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</si>
  <si>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</si>
  <si>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</si>
  <si>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</si>
  <si>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</si>
  <si>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</si>
  <si>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</si>
  <si>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</si>
  <si>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</si>
  <si>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</si>
  <si>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</si>
  <si>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</si>
  <si>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</si>
  <si>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</si>
  <si>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</si>
  <si>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</si>
  <si>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</si>
  <si>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</si>
  <si>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</si>
  <si>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</si>
  <si>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</si>
  <si>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</si>
  <si>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</si>
  <si>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</si>
  <si>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</si>
  <si>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</si>
  <si>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</si>
  <si>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</si>
  <si>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</si>
  <si>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</si>
  <si>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</si>
  <si>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</si>
  <si>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</si>
  <si>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</si>
  <si>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</si>
  <si>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</si>
  <si>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</si>
  <si>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</si>
  <si>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</si>
  <si>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</si>
  <si>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</si>
  <si>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</si>
  <si>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</si>
  <si>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</si>
  <si>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</si>
  <si>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</si>
  <si>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</si>
  <si>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</si>
  <si>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</si>
  <si>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</si>
  <si>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</si>
  <si>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</si>
  <si>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</si>
  <si>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</si>
  <si>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</si>
  <si>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</si>
  <si>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</si>
  <si>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</si>
  <si>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</si>
  <si>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</si>
  <si>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</si>
  <si>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</si>
  <si>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</si>
  <si>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</si>
  <si>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</si>
  <si>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</si>
  <si>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</si>
  <si>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</si>
  <si>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</si>
  <si>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</si>
  <si>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</si>
  <si>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</si>
  <si>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</si>
  <si>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</si>
  <si>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</si>
  <si>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</si>
  <si>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</si>
  <si>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</si>
  <si>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</si>
  <si>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</si>
  <si>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</si>
  <si>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</si>
  <si>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</si>
  <si>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</si>
  <si>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</si>
  <si>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</si>
  <si>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</si>
  <si>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</si>
  <si>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</si>
  <si>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</si>
  <si>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</si>
  <si>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</si>
  <si>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</si>
  <si>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</si>
  <si>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</si>
  <si>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</si>
  <si>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</si>
  <si>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</si>
  <si>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</si>
  <si>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</si>
  <si>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</si>
  <si>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</si>
  <si>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</si>
  <si>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</si>
  <si>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</si>
  <si>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</si>
  <si>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</si>
  <si>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</si>
  <si>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</si>
  <si>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</si>
  <si>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</si>
  <si>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</si>
  <si>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</si>
  <si>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</si>
  <si>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</si>
  <si>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</si>
  <si>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</si>
  <si>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</si>
  <si>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</si>
  <si>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</si>
  <si>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</si>
  <si>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</si>
  <si>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</si>
  <si>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</si>
  <si>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</si>
  <si>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</si>
  <si>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</si>
  <si>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</si>
  <si>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</si>
  <si>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</si>
  <si>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</si>
  <si>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</si>
  <si>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</si>
  <si>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</si>
  <si>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</si>
  <si>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</si>
  <si>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</si>
  <si>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</si>
  <si>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</si>
  <si>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</si>
  <si>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</si>
  <si>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</si>
  <si>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</si>
  <si>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</si>
  <si>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</si>
  <si>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</si>
  <si>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</si>
  <si>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2021-18-18000832020</t>
  </si>
  <si>
    <t>Instituto Colombiano de Bienestar Familiar</t>
  </si>
  <si>
    <t>016</t>
  </si>
  <si>
    <t>036</t>
  </si>
  <si>
    <t>143</t>
  </si>
  <si>
    <t>241</t>
  </si>
  <si>
    <t>092</t>
  </si>
  <si>
    <t>234</t>
  </si>
  <si>
    <t>290</t>
  </si>
  <si>
    <t>167</t>
  </si>
  <si>
    <t>061</t>
  </si>
  <si>
    <t>Brindar atención integral a niños y niñas entre los dos (2) años y los cinco (5) años de edad, con vulnerabilidad económica y social, prioritariamente a quienes por razones de trabajo de sus padres o adulto responsable de su cuidado permanecen solos temporalmente y a los hijos de familia en situación de desplazamiento.</t>
  </si>
  <si>
    <t>Atender a la primera infancia en el marco de la estrategia “De Cero a Siempre” de conformidad con las directrices, lineamientos y parámetros establecidos por el ICBF,asi como regular las relaciones entre las partes derivadas de la entrega de aportes del ICBF a la entidad administradora  de servicio, para que este asuma con su personal y su bajo exclusiva responsabilidad dicha atención</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</si>
  <si>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ICBF,en el marco de la estrategia de atención integral” De Cero a Siempre”, así como regular las relaciones entre las partes derivadas de la entrega de Aportes del ICBF a la entidad Administradora de servicio,para que este asuma con su personal y bajo su exclusiva responsabilidad dicha atención “.</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</si>
  <si>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 ,en el marco de la política de estado para el desarrollo integral de la Primera Infancia “De cero a Siempre</t>
  </si>
  <si>
    <t>Prestar el servicio de atención integral a niños y niñas y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“Ceros a Siempre”, en el servicio hogares infantiles.”</t>
  </si>
  <si>
    <t>“Prestar el servicio de educación inicial en el marco de la atención integral a niñas y niños menores de cinco (5) años o hasta su ingreso al grado de transición, de conformidad con el manual Operativo de la modalidad y las directrices establecidas por I el CBF, en armonía con la política de estado para el desarrollo integral de la primera infancia “ de cero a Siempre”, en el servicio hogares infantiles.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</si>
  <si>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</si>
  <si>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</si>
  <si>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</si>
  <si>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YURI TATIANA ORDOÑEZ BENAVIDES</t>
  </si>
  <si>
    <t>CALLE 8 No. 5-56 BARRIO BELLAVISTA</t>
  </si>
  <si>
    <t>3134197241</t>
  </si>
  <si>
    <t>diosa.a@hotmail.com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</si>
</sst>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404</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891190202</v>
      </c>
      <c r="C20" s="5"/>
      <c r="D20" s="73"/>
      <c r="E20" s="5"/>
      <c r="F20" s="5"/>
      <c r="G20" s="5"/>
      <c r="H20" s="184"/>
      <c r="I20" s="147" t="s">
        <v>404</v>
      </c>
      <c r="J20" s="148" t="s">
        <v>419</v>
      </c>
      <c r="K20" s="149">
        <v>229114500</v>
      </c>
      <c r="L20" s="150"/>
      <c r="M20" s="150">
        <v>44561</v>
      </c>
      <c r="N20" s="133">
        <f>+(M20-L20)/30</f>
        <v>1485.3666666666666</v>
      </c>
      <c r="O20" s="136"/>
      <c r="U20" s="132"/>
      <c r="V20" s="105">
        <f ca="1">NOW()</f>
        <v>44193.119772569444</v>
      </c>
      <c r="W20" s="105">
        <f ca="1">NOW()</f>
        <v>44193.119772569444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Y VECINOS DEL HOGAR INFANTIL SOLANO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31</v>
      </c>
      <c r="D48" s="110" t="s">
        <v>2678</v>
      </c>
      <c r="E48" s="143">
        <v>40924</v>
      </c>
      <c r="F48" s="143">
        <v>41090</v>
      </c>
      <c r="G48" s="158">
        <f>IF(AND(E48&lt;&gt;"",F48&lt;&gt;""),((F48-E48)/30),"")</f>
        <v>5.5333333333333332</v>
      </c>
      <c r="H48" s="120" t="s">
        <v>2687</v>
      </c>
      <c r="I48" s="112" t="s">
        <v>404</v>
      </c>
      <c r="J48" s="112" t="s">
        <v>419</v>
      </c>
      <c r="K48" s="114">
        <v>65385668</v>
      </c>
      <c r="L48" s="113"/>
      <c r="M48" s="115"/>
      <c r="N48" s="113" t="s">
        <v>27</v>
      </c>
      <c r="O48" s="113" t="s">
        <v>1148</v>
      </c>
      <c r="P48" s="78"/>
    </row>
    <row r="49" spans="1:16" s="6" customFormat="1" ht="24.75" customHeight="1" x14ac:dyDescent="0.25">
      <c r="A49" s="141">
        <v>2</v>
      </c>
      <c r="B49" s="120" t="s">
        <v>2677</v>
      </c>
      <c r="C49" s="111" t="s">
        <v>31</v>
      </c>
      <c r="D49" s="110" t="s">
        <v>2680</v>
      </c>
      <c r="E49" s="143">
        <v>41093</v>
      </c>
      <c r="F49" s="143">
        <v>41273</v>
      </c>
      <c r="G49" s="158">
        <f t="shared" ref="G49:G50" si="2">IF(AND(E49&lt;&gt;"",F49&lt;&gt;""),((F49-E49)/30),"")</f>
        <v>6</v>
      </c>
      <c r="H49" s="120" t="s">
        <v>2687</v>
      </c>
      <c r="I49" s="112" t="s">
        <v>404</v>
      </c>
      <c r="J49" s="112" t="s">
        <v>419</v>
      </c>
      <c r="K49" s="114">
        <v>67361948</v>
      </c>
      <c r="L49" s="113"/>
      <c r="M49" s="115"/>
      <c r="N49" s="113" t="s">
        <v>27</v>
      </c>
      <c r="O49" s="113" t="s">
        <v>1148</v>
      </c>
      <c r="P49" s="78"/>
    </row>
    <row r="50" spans="1:16" s="6" customFormat="1" ht="24.75" customHeight="1" x14ac:dyDescent="0.25">
      <c r="A50" s="141">
        <v>3</v>
      </c>
      <c r="B50" s="120" t="s">
        <v>2677</v>
      </c>
      <c r="C50" s="111" t="s">
        <v>31</v>
      </c>
      <c r="D50" s="110" t="s">
        <v>2681</v>
      </c>
      <c r="E50" s="143">
        <v>41258</v>
      </c>
      <c r="F50" s="143">
        <v>42004</v>
      </c>
      <c r="G50" s="158">
        <f t="shared" si="2"/>
        <v>24.866666666666667</v>
      </c>
      <c r="H50" s="120" t="s">
        <v>2688</v>
      </c>
      <c r="I50" s="112" t="s">
        <v>404</v>
      </c>
      <c r="J50" s="112" t="s">
        <v>419</v>
      </c>
      <c r="K50" s="114">
        <v>336310698</v>
      </c>
      <c r="L50" s="113"/>
      <c r="M50" s="115"/>
      <c r="N50" s="113" t="s">
        <v>27</v>
      </c>
      <c r="O50" s="113" t="s">
        <v>1148</v>
      </c>
      <c r="P50" s="78"/>
    </row>
    <row r="51" spans="1:16" s="6" customFormat="1" ht="24.75" customHeight="1" outlineLevel="1" x14ac:dyDescent="0.25">
      <c r="A51" s="141">
        <v>4</v>
      </c>
      <c r="B51" s="120" t="s">
        <v>2677</v>
      </c>
      <c r="C51" s="111" t="s">
        <v>31</v>
      </c>
      <c r="D51" s="110" t="s">
        <v>2679</v>
      </c>
      <c r="E51" s="143">
        <v>42030</v>
      </c>
      <c r="F51" s="143">
        <v>42369</v>
      </c>
      <c r="G51" s="158">
        <f t="shared" ref="G51:G107" si="3">IF(AND(E51&lt;&gt;"",F51&lt;&gt;""),((F51-E51)/30),"")</f>
        <v>11.3</v>
      </c>
      <c r="H51" s="120" t="s">
        <v>2688</v>
      </c>
      <c r="I51" s="112" t="s">
        <v>404</v>
      </c>
      <c r="J51" s="112" t="s">
        <v>419</v>
      </c>
      <c r="K51" s="114">
        <v>184448628</v>
      </c>
      <c r="L51" s="113"/>
      <c r="M51" s="115"/>
      <c r="N51" s="113" t="s">
        <v>27</v>
      </c>
      <c r="O51" s="113" t="s">
        <v>26</v>
      </c>
      <c r="P51" s="78"/>
    </row>
    <row r="52" spans="1:16" s="7" customFormat="1" ht="24.75" customHeight="1" outlineLevel="1" x14ac:dyDescent="0.25">
      <c r="A52" s="142">
        <v>5</v>
      </c>
      <c r="B52" s="120" t="s">
        <v>2677</v>
      </c>
      <c r="C52" s="111" t="s">
        <v>31</v>
      </c>
      <c r="D52" s="110" t="s">
        <v>2682</v>
      </c>
      <c r="E52" s="143">
        <v>42396</v>
      </c>
      <c r="F52" s="143">
        <v>42674</v>
      </c>
      <c r="G52" s="158">
        <f t="shared" si="3"/>
        <v>9.2666666666666675</v>
      </c>
      <c r="H52" s="120" t="s">
        <v>2689</v>
      </c>
      <c r="I52" s="112" t="s">
        <v>404</v>
      </c>
      <c r="J52" s="112" t="s">
        <v>419</v>
      </c>
      <c r="K52" s="114">
        <v>157585520</v>
      </c>
      <c r="L52" s="113"/>
      <c r="M52" s="115"/>
      <c r="N52" s="113" t="s">
        <v>27</v>
      </c>
      <c r="O52" s="113" t="s">
        <v>26</v>
      </c>
      <c r="P52" s="79"/>
    </row>
    <row r="53" spans="1:16" s="7" customFormat="1" ht="24.75" customHeight="1" outlineLevel="1" x14ac:dyDescent="0.25">
      <c r="A53" s="142">
        <v>6</v>
      </c>
      <c r="B53" s="120" t="s">
        <v>2677</v>
      </c>
      <c r="C53" s="111" t="s">
        <v>31</v>
      </c>
      <c r="D53" s="110" t="s">
        <v>2683</v>
      </c>
      <c r="E53" s="143">
        <v>42675</v>
      </c>
      <c r="F53" s="143">
        <v>43039</v>
      </c>
      <c r="G53" s="158">
        <f t="shared" si="3"/>
        <v>12.133333333333333</v>
      </c>
      <c r="H53" s="117" t="s">
        <v>2690</v>
      </c>
      <c r="I53" s="112" t="s">
        <v>404</v>
      </c>
      <c r="J53" s="112" t="s">
        <v>419</v>
      </c>
      <c r="K53" s="114">
        <v>205135602</v>
      </c>
      <c r="L53" s="113"/>
      <c r="M53" s="115"/>
      <c r="N53" s="113" t="s">
        <v>27</v>
      </c>
      <c r="O53" s="113" t="s">
        <v>26</v>
      </c>
      <c r="P53" s="79"/>
    </row>
    <row r="54" spans="1:16" s="7" customFormat="1" ht="24.75" customHeight="1" outlineLevel="1" x14ac:dyDescent="0.25">
      <c r="A54" s="142">
        <v>7</v>
      </c>
      <c r="B54" s="120" t="s">
        <v>2677</v>
      </c>
      <c r="C54" s="111" t="s">
        <v>31</v>
      </c>
      <c r="D54" s="110" t="s">
        <v>2684</v>
      </c>
      <c r="E54" s="143">
        <v>43040</v>
      </c>
      <c r="F54" s="143">
        <v>43404</v>
      </c>
      <c r="G54" s="158">
        <f t="shared" si="3"/>
        <v>12.133333333333333</v>
      </c>
      <c r="H54" s="117" t="s">
        <v>2691</v>
      </c>
      <c r="I54" s="112" t="s">
        <v>404</v>
      </c>
      <c r="J54" s="112" t="s">
        <v>419</v>
      </c>
      <c r="K54" s="116">
        <v>214117643</v>
      </c>
      <c r="L54" s="113"/>
      <c r="M54" s="115"/>
      <c r="N54" s="113" t="s">
        <v>27</v>
      </c>
      <c r="O54" s="113" t="s">
        <v>26</v>
      </c>
      <c r="P54" s="79"/>
    </row>
    <row r="55" spans="1:16" s="7" customFormat="1" ht="24.75" customHeight="1" outlineLevel="1" x14ac:dyDescent="0.25">
      <c r="A55" s="142">
        <v>8</v>
      </c>
      <c r="B55" s="120" t="s">
        <v>2677</v>
      </c>
      <c r="C55" s="111" t="s">
        <v>31</v>
      </c>
      <c r="D55" s="110" t="s">
        <v>2685</v>
      </c>
      <c r="E55" s="143">
        <v>43405</v>
      </c>
      <c r="F55" s="143">
        <v>43441</v>
      </c>
      <c r="G55" s="158">
        <f t="shared" si="3"/>
        <v>1.2</v>
      </c>
      <c r="H55" s="120" t="s">
        <v>2692</v>
      </c>
      <c r="I55" s="112" t="s">
        <v>404</v>
      </c>
      <c r="J55" s="112" t="s">
        <v>419</v>
      </c>
      <c r="K55" s="116">
        <v>20883031</v>
      </c>
      <c r="L55" s="113"/>
      <c r="M55" s="115"/>
      <c r="N55" s="113" t="s">
        <v>27</v>
      </c>
      <c r="O55" s="113" t="s">
        <v>26</v>
      </c>
      <c r="P55" s="79"/>
    </row>
    <row r="56" spans="1:16" s="7" customFormat="1" ht="24.75" customHeight="1" outlineLevel="1" x14ac:dyDescent="0.25">
      <c r="A56" s="142">
        <v>9</v>
      </c>
      <c r="B56" s="120" t="s">
        <v>2677</v>
      </c>
      <c r="C56" s="111" t="s">
        <v>31</v>
      </c>
      <c r="D56" s="110" t="s">
        <v>2686</v>
      </c>
      <c r="E56" s="143">
        <v>43484</v>
      </c>
      <c r="F56" s="143">
        <v>43814</v>
      </c>
      <c r="G56" s="158">
        <f t="shared" si="3"/>
        <v>11</v>
      </c>
      <c r="H56" s="120" t="s">
        <v>2693</v>
      </c>
      <c r="I56" s="112" t="s">
        <v>404</v>
      </c>
      <c r="J56" s="112" t="s">
        <v>419</v>
      </c>
      <c r="K56" s="116">
        <v>194473250</v>
      </c>
      <c r="L56" s="113"/>
      <c r="M56" s="115"/>
      <c r="N56" s="113" t="s">
        <v>27</v>
      </c>
      <c r="O56" s="113" t="s">
        <v>1148</v>
      </c>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2694</v>
      </c>
      <c r="E114" s="143">
        <v>43881</v>
      </c>
      <c r="F114" s="143">
        <v>44196</v>
      </c>
      <c r="G114" s="158">
        <f>IF(AND(E114&lt;&gt;"",F114&lt;&gt;""),((F114-E114)/30),"")</f>
        <v>10.5</v>
      </c>
      <c r="H114" s="120" t="s">
        <v>2693</v>
      </c>
      <c r="I114" s="119" t="s">
        <v>404</v>
      </c>
      <c r="J114" s="119" t="s">
        <v>419</v>
      </c>
      <c r="K114" s="121">
        <v>228298934</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c r="G179" s="163" t="str">
        <f>IF(F179&gt;0,SUM(E179+F179),"")</f>
        <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32120</v>
      </c>
      <c r="D193" s="5"/>
      <c r="E193" s="124">
        <v>16266</v>
      </c>
      <c r="F193" s="5"/>
      <c r="G193" s="5"/>
      <c r="H193" s="145" t="s">
        <v>2696</v>
      </c>
      <c r="J193" s="5"/>
      <c r="K193" s="125">
        <v>32120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2697</v>
      </c>
      <c r="J211" s="27" t="s">
        <v>2622</v>
      </c>
      <c r="K211" s="146" t="s">
        <v>2697</v>
      </c>
      <c r="L211" s="21"/>
      <c r="M211" s="21"/>
      <c r="N211" s="21"/>
      <c r="O211" s="8"/>
    </row>
    <row r="212" spans="1:15" x14ac:dyDescent="0.25">
      <c r="A212" s="9"/>
      <c r="B212" s="27" t="s">
        <v>2619</v>
      </c>
      <c r="C212" s="145" t="s">
        <v>2696</v>
      </c>
      <c r="D212" s="21"/>
      <c r="G212" s="27" t="s">
        <v>2621</v>
      </c>
      <c r="H212" s="146" t="s">
        <v>2698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2020-12-28T07:15:12Z</cp:lastPrinted>
  <dcterms:created xsi:type="dcterms:W3CDTF">2020-10-14T21:57:42Z</dcterms:created>
  <dcterms:modified xsi:type="dcterms:W3CDTF">2020-12-28T07:53:22Z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