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Desktop\OFERENT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8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<sst xmlns="http://schemas.openxmlformats.org/spreadsheetml/2006/main" count="3186" uniqueCount="2722">
  <si>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</si>
  <si>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</si>
  <si>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</si>
  <si>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</si>
  <si>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</si>
  <si>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</si>
  <si>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</si>
  <si>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</si>
  <si>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</si>
  <si>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</si>
  <si>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</si>
  <si>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</si>
  <si>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</si>
  <si>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</si>
  <si>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</si>
  <si>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</si>
  <si>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</si>
  <si>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</si>
  <si>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</si>
  <si>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</si>
  <si>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</si>
  <si>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</si>
  <si>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</si>
  <si>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</si>
  <si>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</si>
  <si>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</si>
  <si>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</si>
  <si>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</si>
  <si>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</si>
  <si>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</si>
  <si>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</si>
  <si>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</si>
  <si>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</si>
  <si>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</si>
  <si>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</si>
  <si>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</si>
  <si>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</si>
  <si>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</si>
  <si>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</si>
  <si>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</si>
  <si>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</si>
  <si>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</si>
  <si>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</si>
  <si>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</si>
  <si>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</si>
  <si>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</si>
  <si>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</si>
  <si>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</si>
  <si>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</si>
  <si>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</si>
  <si>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</si>
  <si>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</si>
  <si>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</si>
  <si>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</si>
  <si>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</si>
  <si>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</si>
  <si>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</si>
  <si>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</si>
  <si>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</si>
  <si>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</si>
  <si>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</si>
  <si>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</si>
  <si>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</si>
  <si>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</si>
  <si>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</si>
  <si>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</si>
  <si>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</si>
  <si>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</si>
  <si>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</si>
  <si>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</si>
  <si>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</si>
  <si>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</si>
  <si>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</si>
  <si>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</si>
  <si>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</si>
  <si>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</si>
  <si>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</si>
  <si>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</si>
  <si>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</si>
  <si>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</si>
  <si>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</si>
  <si>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</si>
  <si>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</si>
  <si>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</si>
  <si>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</si>
  <si>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</si>
  <si>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</si>
  <si>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</si>
  <si>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</si>
  <si>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</si>
  <si>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</si>
  <si>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</si>
  <si>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</si>
  <si>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</si>
  <si>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</si>
  <si>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</si>
  <si>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</si>
  <si>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</si>
  <si>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</si>
  <si>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</si>
  <si>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</si>
  <si>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</si>
  <si>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</si>
  <si>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</si>
  <si>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</si>
  <si>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</si>
  <si>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</si>
  <si>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</si>
  <si>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</si>
  <si>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</si>
  <si>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</si>
  <si>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</si>
  <si>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</si>
  <si>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</si>
  <si>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</si>
  <si>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</si>
  <si>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</si>
  <si>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</si>
  <si>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</si>
  <si>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</si>
  <si>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</si>
  <si>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</si>
  <si>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</si>
  <si>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</si>
  <si>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</si>
  <si>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</si>
  <si>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</si>
  <si>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</si>
  <si>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</si>
  <si>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</si>
  <si>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</si>
  <si>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</si>
  <si>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</si>
  <si>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</si>
  <si>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</si>
  <si>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</si>
  <si>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</si>
  <si>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</si>
  <si>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</si>
  <si>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</si>
  <si>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</si>
  <si>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</si>
  <si>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</si>
  <si>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</si>
  <si>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</si>
  <si>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</si>
  <si>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</si>
  <si>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</si>
  <si>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</si>
  <si>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</si>
  <si>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</si>
  <si>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</si>
  <si>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</si>
  <si>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</si>
  <si>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</si>
  <si>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</si>
  <si>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</si>
  <si>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</si>
  <si>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</si>
  <si>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</si>
  <si>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</si>
  <si>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</si>
  <si>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</si>
  <si>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</si>
  <si>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</si>
  <si>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</si>
  <si>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</si>
  <si>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</si>
  <si>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</si>
  <si>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</si>
  <si>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</si>
  <si>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</si>
  <si>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</si>
  <si>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</si>
  <si>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</si>
  <si>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</si>
  <si>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</si>
  <si>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</si>
  <si>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</si>
  <si>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</si>
  <si>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</si>
  <si>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</si>
  <si>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</si>
  <si>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</si>
  <si>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</si>
  <si>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</si>
  <si>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</si>
  <si>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</si>
  <si>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</si>
  <si>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</si>
  <si>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</si>
  <si>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</si>
  <si>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</si>
  <si>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</si>
  <si>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</si>
  <si>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</si>
  <si>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</si>
  <si>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</si>
  <si>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</si>
  <si>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</si>
  <si>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</si>
  <si>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</si>
  <si>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</si>
  <si>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</si>
  <si>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</si>
  <si>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</si>
  <si>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</si>
  <si>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</si>
  <si>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</si>
  <si>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</si>
  <si>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</si>
  <si>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</si>
  <si>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</si>
  <si>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</si>
  <si>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</si>
  <si>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</si>
  <si>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</si>
  <si>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</si>
  <si>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</si>
  <si>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</si>
  <si>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</si>
  <si>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</si>
  <si>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</si>
  <si>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</si>
  <si>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</si>
  <si>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</si>
  <si>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</si>
  <si>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</si>
  <si>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</si>
  <si>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</si>
  <si>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</si>
  <si>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</si>
  <si>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</si>
  <si>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</si>
  <si>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</si>
  <si>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</si>
  <si>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</si>
  <si>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</si>
  <si>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</si>
  <si>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</si>
  <si>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</si>
  <si>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</si>
  <si>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</si>
  <si>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</si>
  <si>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</si>
  <si>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</si>
  <si>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</si>
  <si>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</si>
  <si>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</si>
  <si>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</si>
  <si>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</si>
  <si>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</si>
  <si>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</si>
  <si>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</si>
  <si>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</si>
  <si>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</si>
  <si>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</si>
  <si>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</si>
  <si>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</si>
  <si>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</si>
  <si>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</si>
  <si>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</si>
  <si>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</si>
  <si>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</si>
  <si>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</si>
  <si>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</si>
  <si>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</si>
  <si>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</si>
  <si>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</si>
  <si>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</si>
  <si>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</si>
  <si>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</si>
  <si>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</si>
  <si>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</si>
  <si>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</si>
  <si>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</si>
  <si>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</si>
  <si>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</si>
  <si>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</si>
  <si>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</si>
  <si>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</si>
  <si>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</si>
  <si>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</si>
  <si>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</si>
  <si>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</si>
  <si>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</si>
  <si>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</si>
  <si>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</si>
  <si>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</si>
  <si>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</si>
  <si>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</si>
  <si>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</si>
  <si>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</si>
  <si>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</si>
  <si>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</si>
  <si>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</si>
  <si>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</si>
  <si>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</si>
  <si>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</si>
  <si>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</si>
  <si>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</si>
  <si>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</si>
  <si>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</si>
  <si>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</si>
  <si>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</si>
  <si>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</si>
  <si>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</si>
  <si>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</si>
  <si>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</si>
  <si>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</si>
  <si>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</si>
  <si>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</si>
  <si>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</si>
  <si>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</si>
  <si>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</si>
  <si>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</si>
  <si>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</si>
  <si>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</si>
  <si>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</si>
  <si>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</si>
  <si>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</si>
  <si>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</si>
  <si>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</si>
  <si>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</si>
  <si>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</si>
  <si>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</si>
  <si>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</si>
  <si>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</si>
  <si>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</si>
  <si>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</si>
  <si>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</si>
  <si>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</si>
  <si>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</si>
  <si>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</si>
  <si>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</si>
  <si>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</si>
  <si>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</si>
  <si>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</si>
  <si>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</si>
  <si>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</si>
  <si>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</si>
  <si>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</si>
  <si>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</si>
  <si>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</si>
  <si>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</si>
  <si>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</si>
  <si>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</si>
  <si>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</si>
  <si>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</si>
  <si>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</si>
  <si>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</si>
  <si>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</si>
  <si>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</si>
  <si>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</si>
  <si>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</si>
  <si>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</si>
  <si>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</si>
  <si>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</si>
  <si>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</si>
  <si>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</si>
  <si>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</si>
  <si>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</si>
  <si>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</si>
  <si>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</si>
  <si>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</si>
  <si>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</si>
  <si>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</si>
  <si>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</si>
  <si>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</si>
  <si>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</si>
  <si>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</si>
  <si>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</si>
  <si>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</si>
  <si>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</si>
  <si>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</si>
  <si>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</si>
  <si>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</si>
  <si>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</si>
  <si>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</si>
  <si>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</si>
  <si>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</si>
  <si>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</si>
  <si>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</si>
  <si>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</si>
  <si>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</si>
  <si>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</si>
  <si>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</si>
  <si>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</si>
  <si>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</si>
  <si>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</si>
  <si>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</si>
  <si>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</si>
  <si>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</si>
  <si>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</si>
  <si>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</si>
  <si>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</si>
  <si>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</si>
  <si>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</si>
  <si>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</si>
  <si>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</si>
  <si>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</si>
  <si>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</si>
  <si>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</si>
  <si>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</si>
  <si>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</si>
  <si>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</si>
  <si>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</si>
  <si>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</si>
  <si>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</si>
  <si>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</si>
  <si>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</si>
  <si>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</si>
  <si>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</si>
  <si>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</si>
  <si>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</si>
  <si>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</si>
  <si>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</si>
  <si>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</si>
  <si>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</si>
  <si>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</si>
  <si>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</si>
  <si>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</si>
  <si>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</si>
  <si>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</si>
  <si>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</si>
  <si>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</si>
  <si>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</si>
  <si>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</si>
  <si>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</si>
  <si>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</si>
  <si>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</si>
  <si>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</si>
  <si>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</si>
  <si>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</si>
  <si>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</si>
  <si>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</si>
  <si>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</si>
  <si>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</si>
  <si>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</si>
  <si>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</si>
  <si>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</si>
  <si>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</si>
  <si>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</si>
  <si>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</si>
  <si>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</si>
  <si>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</si>
  <si>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</si>
  <si>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</si>
  <si>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</si>
  <si>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</si>
  <si>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</si>
  <si>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</si>
  <si>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</si>
  <si>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</si>
  <si>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</si>
  <si>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</si>
  <si>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</si>
  <si>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</si>
  <si>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</si>
  <si>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</si>
  <si>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</si>
  <si>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</si>
  <si>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</si>
  <si>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</si>
  <si>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</si>
  <si>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</si>
  <si>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</si>
  <si>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</si>
  <si>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</si>
  <si>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</si>
  <si>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</si>
  <si>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</si>
  <si>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</si>
  <si>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</si>
  <si>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</si>
  <si>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</si>
  <si>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</si>
  <si>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</si>
  <si>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</si>
  <si>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</si>
  <si>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</si>
  <si>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</si>
  <si>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</si>
  <si>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</si>
  <si>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</si>
  <si>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</si>
  <si>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</si>
  <si>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</si>
  <si>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</si>
  <si>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</si>
  <si>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</si>
  <si>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</si>
  <si>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</si>
  <si>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</si>
  <si>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</si>
  <si>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</si>
  <si>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</si>
  <si>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</si>
  <si>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</si>
  <si>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</si>
  <si>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</si>
  <si>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</si>
  <si>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</si>
  <si>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</si>
  <si>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</si>
  <si>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</si>
  <si>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</si>
  <si>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</si>
  <si>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</si>
  <si>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</si>
  <si>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</si>
  <si>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</si>
  <si>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</si>
  <si>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</si>
  <si>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</si>
  <si>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</si>
  <si>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</si>
  <si>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</si>
  <si>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</si>
  <si>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</si>
  <si>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</si>
  <si>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</si>
  <si>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</si>
  <si>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</si>
  <si>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</si>
  <si>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</si>
  <si>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</si>
  <si>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</si>
  <si>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</si>
  <si>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</si>
  <si>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</si>
  <si>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</si>
  <si>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</si>
  <si>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</si>
  <si>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</si>
  <si>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</si>
  <si>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</si>
  <si>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</si>
  <si>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</si>
  <si>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</si>
  <si>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</si>
  <si>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</si>
  <si>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</si>
  <si>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</si>
  <si>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</si>
  <si>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</si>
  <si>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</si>
  <si>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</si>
  <si>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</si>
  <si>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</si>
  <si>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</si>
  <si>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</si>
  <si>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</si>
  <si>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</si>
  <si>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</si>
  <si>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</si>
  <si>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</si>
  <si>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</si>
  <si>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</si>
  <si>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</si>
  <si>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</si>
  <si>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</si>
  <si>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</si>
  <si>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</si>
  <si>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</si>
  <si>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</si>
  <si>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</si>
  <si>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</si>
  <si>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</si>
  <si>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</si>
  <si>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</si>
  <si>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</si>
  <si>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</si>
  <si>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</si>
  <si>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</si>
  <si>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</si>
  <si>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</si>
  <si>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</si>
  <si>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</si>
  <si>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</si>
  <si>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</si>
  <si>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</si>
  <si>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</si>
  <si>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</si>
  <si>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</si>
  <si>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</si>
  <si>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</si>
  <si>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</si>
  <si>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</si>
  <si>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</si>
  <si>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</si>
  <si>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</si>
  <si>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</si>
  <si>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</si>
  <si>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</si>
  <si>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</si>
  <si>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</si>
  <si>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</si>
  <si>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</si>
  <si>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</si>
  <si>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</si>
  <si>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</si>
  <si>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</si>
  <si>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</si>
  <si>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</si>
  <si>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</si>
  <si>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</si>
  <si>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</si>
  <si>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</si>
  <si>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</si>
  <si>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</si>
  <si>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</si>
  <si>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</si>
  <si>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</si>
  <si>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</si>
  <si>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</si>
  <si>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</si>
  <si>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</si>
  <si>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</si>
  <si>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</si>
  <si>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</si>
  <si>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</si>
  <si>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</si>
  <si>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</si>
  <si>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</si>
  <si>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</si>
  <si>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</si>
  <si>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</si>
  <si>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</si>
  <si>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</si>
  <si>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</si>
  <si>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</si>
  <si>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</si>
  <si>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</si>
  <si>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</si>
  <si>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</si>
  <si>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</si>
  <si>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</si>
  <si>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</si>
  <si>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</si>
  <si>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</si>
  <si>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</si>
  <si>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</si>
  <si>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</si>
  <si>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</si>
  <si>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</si>
  <si>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</si>
  <si>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</si>
  <si>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</si>
  <si>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</si>
  <si>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</si>
  <si>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</si>
  <si>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</si>
  <si>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</si>
  <si>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</si>
  <si>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</si>
  <si>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</si>
  <si>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</si>
  <si>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</si>
  <si>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</si>
  <si>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</si>
  <si>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</si>
  <si>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</si>
  <si>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</si>
  <si>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</si>
  <si>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</si>
  <si>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</si>
  <si>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</si>
  <si>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</si>
  <si>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</si>
  <si>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</si>
  <si>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</si>
  <si>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</si>
  <si>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</si>
  <si>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</si>
  <si>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</si>
  <si>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</si>
  <si>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</si>
  <si>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</si>
  <si>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</si>
  <si>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</si>
  <si>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</si>
  <si>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</si>
  <si>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</si>
  <si>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</si>
  <si>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</si>
  <si>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</si>
  <si>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</si>
  <si>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</si>
  <si>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</si>
  <si>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</si>
  <si>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</si>
  <si>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</si>
  <si>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</si>
  <si>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</si>
  <si>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</si>
  <si>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</si>
  <si>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</si>
  <si>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</si>
  <si>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</si>
  <si>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</si>
  <si>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</si>
  <si>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</si>
  <si>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</si>
  <si>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</si>
  <si>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</si>
  <si>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</si>
  <si>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</si>
  <si>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</si>
  <si>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</si>
  <si>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</si>
  <si>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</si>
  <si>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</si>
  <si>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</si>
  <si>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</si>
  <si>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</si>
  <si>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</si>
  <si>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</si>
  <si>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</si>
  <si>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</si>
  <si>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</si>
  <si>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</si>
  <si>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</si>
  <si>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</si>
  <si>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</si>
  <si>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</si>
  <si>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</si>
  <si>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</si>
  <si>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</si>
  <si>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</si>
  <si>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</si>
  <si>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</si>
  <si>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</si>
  <si>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</si>
  <si>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</si>
  <si>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</si>
  <si>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</si>
  <si>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</si>
  <si>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</si>
  <si>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</si>
  <si>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</si>
  <si>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</si>
  <si>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</si>
  <si>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</si>
  <si>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</si>
  <si>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</si>
  <si>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</si>
  <si>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</si>
  <si>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</si>
  <si>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</si>
  <si>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</si>
  <si>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</si>
  <si>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</si>
  <si>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</si>
  <si>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</si>
  <si>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</si>
  <si>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</si>
  <si>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</si>
  <si>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</si>
  <si>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</si>
  <si>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</si>
  <si>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</si>
  <si>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</si>
  <si>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</si>
  <si>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</si>
  <si>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</si>
  <si>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</si>
  <si>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</si>
  <si>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</si>
  <si>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</si>
  <si>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</si>
  <si>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</si>
  <si>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</si>
  <si>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</si>
  <si>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</si>
  <si>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</si>
  <si>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</si>
  <si>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</si>
  <si>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</si>
  <si>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</si>
  <si>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</si>
  <si>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</si>
  <si>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</si>
  <si>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</si>
  <si>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</si>
  <si>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</si>
  <si>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</si>
  <si>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</si>
  <si>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</si>
  <si>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</si>
  <si>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</si>
  <si>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</si>
  <si>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</si>
  <si>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</si>
  <si>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</si>
  <si>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</si>
  <si>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</si>
  <si>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</si>
  <si>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</si>
  <si>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</si>
  <si>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</si>
  <si>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</si>
  <si>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</si>
  <si>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</si>
  <si>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</si>
  <si>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</si>
  <si>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</si>
  <si>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</si>
  <si>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</si>
  <si>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</si>
  <si>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</si>
  <si>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</si>
  <si>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</si>
  <si>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</si>
  <si>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</si>
  <si>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</si>
  <si>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</si>
  <si>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</si>
  <si>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</si>
  <si>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</si>
  <si>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</si>
  <si>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</si>
  <si>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</si>
  <si>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</si>
  <si>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</si>
  <si>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</si>
  <si>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</si>
  <si>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</si>
  <si>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</si>
  <si>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</si>
  <si>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</si>
  <si>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</si>
  <si>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</si>
  <si>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</si>
  <si>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</si>
  <si>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</si>
  <si>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</si>
  <si>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</si>
  <si>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</si>
  <si>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</si>
  <si>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</si>
  <si>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</si>
  <si>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</si>
  <si>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</si>
  <si>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</si>
  <si>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</si>
  <si>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</si>
  <si>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</si>
  <si>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</si>
  <si>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</si>
  <si>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</si>
  <si>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</si>
  <si>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</si>
  <si>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</si>
  <si>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</si>
  <si>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</si>
  <si>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</si>
  <si>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</si>
  <si>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</si>
  <si>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</si>
  <si>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</si>
  <si>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</si>
  <si>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</si>
  <si>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</si>
  <si>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</si>
  <si>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</si>
  <si>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</si>
  <si>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</si>
  <si>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</si>
  <si>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</si>
  <si>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</si>
  <si>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</si>
  <si>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</si>
  <si>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</si>
  <si>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</si>
  <si>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</si>
  <si>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</si>
  <si>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</si>
  <si>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</si>
  <si>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</si>
  <si>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</si>
  <si>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</si>
  <si>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</si>
  <si>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</si>
  <si>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</si>
  <si>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</si>
  <si>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</si>
  <si>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</si>
  <si>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</si>
  <si>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</si>
  <si>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</si>
  <si>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</si>
  <si>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</si>
  <si>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</si>
  <si>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</si>
  <si>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</si>
  <si>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</si>
  <si>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</si>
  <si>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</si>
  <si>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</si>
  <si>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</si>
  <si>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</si>
  <si>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</si>
  <si>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</si>
  <si>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</si>
  <si>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</si>
  <si>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</si>
  <si>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</si>
  <si>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</si>
  <si>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</si>
  <si>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</si>
  <si>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</si>
  <si>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</si>
  <si>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</si>
  <si>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</si>
  <si>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</si>
  <si>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</si>
  <si>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</si>
  <si>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</si>
  <si>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</si>
  <si>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</si>
  <si>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</si>
  <si>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</si>
  <si>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</si>
  <si>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</si>
  <si>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</si>
  <si>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</si>
  <si>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</si>
  <si>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</si>
  <si>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</si>
  <si>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</si>
  <si>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</si>
  <si>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</si>
  <si>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</si>
  <si>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</si>
  <si>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</si>
  <si>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</si>
  <si>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</si>
  <si>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</si>
  <si>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</si>
  <si>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</si>
  <si>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</si>
  <si>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</si>
  <si>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</si>
  <si>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</si>
  <si>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</si>
  <si>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</si>
  <si>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</si>
  <si>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</si>
  <si>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</si>
  <si>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</si>
  <si>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</si>
  <si>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</si>
  <si>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</si>
  <si>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</si>
  <si>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</si>
  <si>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</si>
  <si>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</si>
  <si>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</si>
  <si>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</si>
  <si>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</si>
  <si>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</si>
  <si>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</si>
  <si>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</si>
  <si>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</si>
  <si>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</si>
  <si>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</si>
  <si>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</si>
  <si>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</si>
  <si>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</si>
  <si>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</si>
  <si>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</si>
  <si>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</si>
  <si>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</si>
  <si>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</si>
  <si>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</si>
  <si>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</si>
  <si>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</si>
  <si>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</si>
  <si>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</si>
  <si>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</si>
  <si>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</si>
  <si>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</si>
  <si>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</si>
  <si>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</si>
  <si>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</si>
  <si>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</si>
  <si>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</si>
  <si>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</si>
  <si>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</si>
  <si>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</si>
  <si>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</si>
  <si>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</si>
  <si>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</si>
  <si>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</si>
  <si>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</si>
  <si>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</si>
  <si>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</si>
  <si>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</si>
  <si>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</si>
  <si>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</si>
  <si>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</si>
  <si>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</si>
  <si>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</si>
  <si>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</si>
  <si>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</si>
  <si>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</si>
  <si>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</si>
  <si>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</si>
  <si>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</si>
  <si>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</si>
  <si>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</si>
  <si>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</si>
  <si>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</si>
  <si>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</si>
  <si>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</si>
  <si>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</si>
  <si>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</si>
  <si>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</si>
  <si>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</si>
  <si>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</si>
  <si>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</si>
  <si>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</si>
  <si>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</si>
  <si>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</si>
  <si>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</si>
  <si>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</si>
  <si>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</si>
  <si>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</si>
  <si>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</si>
  <si>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</si>
  <si>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</si>
  <si>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</si>
  <si>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</si>
  <si>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</si>
  <si>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</si>
  <si>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</si>
  <si>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</si>
  <si>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</si>
  <si>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</si>
  <si>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</si>
  <si>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</si>
  <si>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</si>
  <si>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</si>
  <si>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</si>
  <si>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</si>
  <si>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</si>
  <si>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</si>
  <si>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</si>
  <si>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</si>
  <si>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</si>
  <si>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</si>
  <si>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</si>
  <si>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</si>
  <si>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</si>
  <si>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</si>
  <si>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</si>
  <si>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</si>
  <si>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</si>
  <si>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</si>
  <si>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</si>
  <si>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</si>
  <si>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</si>
  <si>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</si>
  <si>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</si>
  <si>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</si>
  <si>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</si>
  <si>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</si>
  <si>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</si>
  <si>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</si>
  <si>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</si>
  <si>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</si>
  <si>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</si>
  <si>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</si>
  <si>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</si>
  <si>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</si>
  <si>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</si>
  <si>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</si>
  <si>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</si>
  <si>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</si>
  <si>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</si>
  <si>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</si>
  <si>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</si>
  <si>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</si>
  <si>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</si>
  <si>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</si>
  <si>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</si>
  <si>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</si>
  <si>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</si>
  <si>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</si>
  <si>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</si>
  <si>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</si>
  <si>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</si>
  <si>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</si>
  <si>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</si>
  <si>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</si>
  <si>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</si>
  <si>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</si>
  <si>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</si>
  <si>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</si>
  <si>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</si>
  <si>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</si>
  <si>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</si>
  <si>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</si>
  <si>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</si>
  <si>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</si>
  <si>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</si>
  <si>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</si>
  <si>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</si>
  <si>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</si>
  <si>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</si>
  <si>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</si>
  <si>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</si>
  <si>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</si>
  <si>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</si>
  <si>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</si>
  <si>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</si>
  <si>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</si>
  <si>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</si>
  <si>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</si>
  <si>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</si>
  <si>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</si>
  <si>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</si>
  <si>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</si>
  <si>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</si>
  <si>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</si>
  <si>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</si>
  <si>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</si>
  <si>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</si>
  <si>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</si>
  <si>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</si>
  <si>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</si>
  <si>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</si>
  <si>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</si>
  <si>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</si>
  <si>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</si>
  <si>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</si>
  <si>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</si>
  <si>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</si>
  <si>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</si>
  <si>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</si>
  <si>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</si>
  <si>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</si>
  <si>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</si>
  <si>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</si>
  <si>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</si>
  <si>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</si>
  <si>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</si>
  <si>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</si>
  <si>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</si>
  <si>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</si>
  <si>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</si>
  <si>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</si>
  <si>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</si>
  <si>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</si>
  <si>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</si>
  <si>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</si>
  <si>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</si>
  <si>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</si>
  <si>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</si>
  <si>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</si>
  <si>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</si>
  <si>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</si>
  <si>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</si>
  <si>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</si>
  <si>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</si>
  <si>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</si>
  <si>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</si>
  <si>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</si>
  <si>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</si>
  <si>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</si>
  <si>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</si>
  <si>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</si>
  <si>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</si>
  <si>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</si>
  <si>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</si>
  <si>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</si>
  <si>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</si>
  <si>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</si>
  <si>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</si>
  <si>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</si>
  <si>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</si>
  <si>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</si>
  <si>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</si>
  <si>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</si>
  <si>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</si>
  <si>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</si>
  <si>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</si>
  <si>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</si>
  <si>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</si>
  <si>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</si>
  <si>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</si>
  <si>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</si>
  <si>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</si>
  <si>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</si>
  <si>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</si>
  <si>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</si>
  <si>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</si>
  <si>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</si>
  <si>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</si>
  <si>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</si>
  <si>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</si>
  <si>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</si>
  <si>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</si>
  <si>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</si>
  <si>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</si>
  <si>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</si>
  <si>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</si>
  <si>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</si>
  <si>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</si>
  <si>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</si>
  <si>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</si>
  <si>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</si>
  <si>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</si>
  <si>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</si>
  <si>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</si>
  <si>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</si>
  <si>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</si>
  <si>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</si>
  <si>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</si>
  <si>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</si>
  <si>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</si>
  <si>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</si>
  <si>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</si>
  <si>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</si>
  <si>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</si>
  <si>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</si>
  <si>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</si>
  <si>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</si>
  <si>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</si>
  <si>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</si>
  <si>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</si>
  <si>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</si>
  <si>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</si>
  <si>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</si>
  <si>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</si>
  <si>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</si>
  <si>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</si>
  <si>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</si>
  <si>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</si>
  <si>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</si>
  <si>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</si>
  <si>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</si>
  <si>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</si>
  <si>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</si>
  <si>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</si>
  <si>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</si>
  <si>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</si>
  <si>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</si>
  <si>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</si>
  <si>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</si>
  <si>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</si>
  <si>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</si>
  <si>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</si>
  <si>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</si>
  <si>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</si>
  <si>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</si>
  <si>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</si>
  <si>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</si>
  <si>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</si>
  <si>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</si>
  <si>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</si>
  <si>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</si>
  <si>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</si>
  <si>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</si>
  <si>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</si>
  <si>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</si>
  <si>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</si>
  <si>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</si>
  <si>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</si>
  <si>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</si>
  <si>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</si>
  <si>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</si>
  <si>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</si>
  <si>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</si>
  <si>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</si>
  <si>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</si>
  <si>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</si>
  <si>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</si>
  <si>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</si>
  <si>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</si>
  <si>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</si>
  <si>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</si>
  <si>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</si>
  <si>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</si>
  <si>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</si>
  <si>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</si>
  <si>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</si>
  <si>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</si>
  <si>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</si>
  <si>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</si>
  <si>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</si>
  <si>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</si>
  <si>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</si>
  <si>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</si>
  <si>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</si>
  <si>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</si>
  <si>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</si>
  <si>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</si>
  <si>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</si>
  <si>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</si>
  <si>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</si>
  <si>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</si>
  <si>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</si>
  <si>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</si>
  <si>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</si>
  <si>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</si>
  <si>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</si>
  <si>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</si>
  <si>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</si>
  <si>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</si>
  <si>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</si>
  <si>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</si>
  <si>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</si>
  <si>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</si>
  <si>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</si>
  <si>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</si>
  <si>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</si>
  <si>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</si>
  <si>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</si>
  <si>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</si>
  <si>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</si>
  <si>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</si>
  <si>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</si>
  <si>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</si>
  <si>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</si>
  <si>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</si>
  <si>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</si>
  <si>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</si>
  <si>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</si>
  <si>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</si>
  <si>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</si>
  <si>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</si>
  <si>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</si>
  <si>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</si>
  <si>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</si>
  <si>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</si>
  <si>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</si>
  <si>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</si>
  <si>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</si>
  <si>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</si>
  <si>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</si>
  <si>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</si>
  <si>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</si>
  <si>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</si>
  <si>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</si>
  <si>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</si>
  <si>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</si>
  <si>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</si>
  <si>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</si>
  <si>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</si>
  <si>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</si>
  <si>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</si>
  <si>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</si>
  <si>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</si>
  <si>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</si>
  <si>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</si>
  <si>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</si>
  <si>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</si>
  <si>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</si>
  <si>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</si>
  <si>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</si>
  <si>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</si>
  <si>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</si>
  <si>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</si>
  <si>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</si>
  <si>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</si>
  <si>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</si>
  <si>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</si>
  <si>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</si>
  <si>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</si>
  <si>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</si>
  <si>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</si>
  <si>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</si>
  <si>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</si>
  <si>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</si>
  <si>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</si>
  <si>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</si>
  <si>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</si>
  <si>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</si>
  <si>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</si>
  <si>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</si>
  <si>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</si>
  <si>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</si>
  <si>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</si>
  <si>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</si>
  <si>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</si>
  <si>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</si>
  <si>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</si>
  <si>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</si>
  <si>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</si>
  <si>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</si>
  <si>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</si>
  <si>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</si>
  <si>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</si>
  <si>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</si>
  <si>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</si>
  <si>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</si>
  <si>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</si>
  <si>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</si>
  <si>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</si>
  <si>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</si>
  <si>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</si>
  <si>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</si>
  <si>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</si>
  <si>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</si>
  <si>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</si>
  <si>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</si>
  <si>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</si>
  <si>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</si>
  <si>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</si>
  <si>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</si>
  <si>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</si>
  <si>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</si>
  <si>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</si>
  <si>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</si>
  <si>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</si>
  <si>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</si>
  <si>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</si>
  <si>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</si>
  <si>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</si>
  <si>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</si>
  <si>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</si>
  <si>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</si>
  <si>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</si>
  <si>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</si>
  <si>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</si>
  <si>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</si>
  <si>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</si>
  <si>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</si>
  <si>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</si>
  <si>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</si>
  <si>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</si>
  <si>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</si>
  <si>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</si>
  <si>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</si>
  <si>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</si>
  <si>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</si>
  <si>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</si>
  <si>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</si>
  <si>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</si>
  <si>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</si>
  <si>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</si>
  <si>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</si>
  <si>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</si>
  <si>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</si>
  <si>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</si>
  <si>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</si>
  <si>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</si>
  <si>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</si>
  <si>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</si>
  <si>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</si>
  <si>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</si>
  <si>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</si>
  <si>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</si>
  <si>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</si>
  <si>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</si>
  <si>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</si>
  <si>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</si>
  <si>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</si>
  <si>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</si>
  <si>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</si>
  <si>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</si>
  <si>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</si>
  <si>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</si>
  <si>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</si>
  <si>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</si>
  <si>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</si>
  <si>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</si>
  <si>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</si>
  <si>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</si>
  <si>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</si>
  <si>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</si>
  <si>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</si>
  <si>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</si>
  <si>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</si>
  <si>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</si>
  <si>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</si>
  <si>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</si>
  <si>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</si>
  <si>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</si>
  <si>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</si>
  <si>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</si>
  <si>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</si>
  <si>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</si>
  <si>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</si>
  <si>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</si>
  <si>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</si>
  <si>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</si>
  <si>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</si>
  <si>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</si>
  <si>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</si>
  <si>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</si>
  <si>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</si>
  <si>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</si>
  <si>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</si>
  <si>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</si>
  <si>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</si>
  <si>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</si>
  <si>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</si>
  <si>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</si>
  <si>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</si>
  <si>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</si>
  <si>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</si>
  <si>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</si>
  <si>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</si>
  <si>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</si>
  <si>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</si>
  <si>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</si>
  <si>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</si>
  <si>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</si>
  <si>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</si>
  <si>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</si>
  <si>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</si>
  <si>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</si>
  <si>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</si>
  <si>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</si>
  <si>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</si>
  <si>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</si>
  <si>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</si>
  <si>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</si>
  <si>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</si>
  <si>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</si>
  <si>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</si>
  <si>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</si>
  <si>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</si>
  <si>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</si>
  <si>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</si>
  <si>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</si>
  <si>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</si>
  <si>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</si>
  <si>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</si>
  <si>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</si>
  <si>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</si>
  <si>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</si>
  <si>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</si>
  <si>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</si>
  <si>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</si>
  <si>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</si>
  <si>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</si>
  <si>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</si>
  <si>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</si>
  <si>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</si>
  <si>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</si>
  <si>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</si>
  <si>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</si>
  <si>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</si>
  <si>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</si>
  <si>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</si>
  <si>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</si>
  <si>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</si>
  <si>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</si>
  <si>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</si>
  <si>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</si>
  <si>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</si>
  <si>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</si>
  <si>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</si>
  <si>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</si>
  <si>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</si>
  <si>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</si>
  <si>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</si>
  <si>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</si>
  <si>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</si>
  <si>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</si>
  <si>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</si>
  <si>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</si>
  <si>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</si>
  <si>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</si>
  <si>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</si>
  <si>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</si>
  <si>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</si>
  <si>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</si>
  <si>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</si>
  <si>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</si>
  <si>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</si>
  <si>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</si>
  <si>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</si>
  <si>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</si>
  <si>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</si>
  <si>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</si>
  <si>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</si>
  <si>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</si>
  <si>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</si>
  <si>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</si>
  <si>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</si>
  <si>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</si>
  <si>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</si>
  <si>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</si>
  <si>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</si>
  <si>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</si>
  <si>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</si>
  <si>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</si>
  <si>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</si>
  <si>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</si>
  <si>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</si>
  <si>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</si>
  <si>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</si>
  <si>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</si>
  <si>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</si>
  <si>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</si>
  <si>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</si>
  <si>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</si>
  <si>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</si>
  <si>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</si>
  <si>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</si>
  <si>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</si>
  <si>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</si>
  <si>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</si>
  <si>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</si>
  <si>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</si>
  <si>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</si>
  <si>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</si>
  <si>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</si>
  <si>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</si>
  <si>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</si>
  <si>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</si>
  <si>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</si>
  <si>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</si>
  <si>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</si>
  <si>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</si>
  <si>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</si>
  <si>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</si>
  <si>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</si>
  <si>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</si>
  <si>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</si>
  <si>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</si>
  <si>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</si>
  <si>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</si>
  <si>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</si>
  <si>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</si>
  <si>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</si>
  <si>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</si>
  <si>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</si>
  <si>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</si>
  <si>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</si>
  <si>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</si>
  <si>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</si>
  <si>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</si>
  <si>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</si>
  <si>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</si>
  <si>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</si>
  <si>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</si>
  <si>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</si>
  <si>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</si>
  <si>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</si>
  <si>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</si>
  <si>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</si>
  <si>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</si>
  <si>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</si>
  <si>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</si>
  <si>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</si>
  <si>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</si>
  <si>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</si>
  <si>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</si>
  <si>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</si>
  <si>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</si>
  <si>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</si>
  <si>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</si>
  <si>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</si>
  <si>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</si>
  <si>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</si>
  <si>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</si>
  <si>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</si>
  <si>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</si>
  <si>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</si>
  <si>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</si>
  <si>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</si>
  <si>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</si>
  <si>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</si>
  <si>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</si>
  <si>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</si>
  <si>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</si>
  <si>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</si>
  <si>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</si>
  <si>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</si>
  <si>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</si>
  <si>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</si>
  <si>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</si>
  <si>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</si>
  <si>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</si>
  <si>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</si>
  <si>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</si>
  <si>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</si>
  <si>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</si>
  <si>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</si>
  <si>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</si>
  <si>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</si>
  <si>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</si>
  <si>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</si>
  <si>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</si>
  <si>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</si>
  <si>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</si>
  <si>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</si>
  <si>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</si>
  <si>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</si>
  <si>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</si>
  <si>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</si>
  <si>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</si>
  <si>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</si>
  <si>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</si>
  <si>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</si>
  <si>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</si>
  <si>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</si>
  <si>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</si>
  <si>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</si>
  <si>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</si>
  <si>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</si>
  <si>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</si>
  <si>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</si>
  <si>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</si>
  <si>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</si>
  <si>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</si>
  <si>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</si>
  <si>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</si>
  <si>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</si>
  <si>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</si>
  <si>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</si>
  <si>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</si>
  <si>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</si>
  <si>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</si>
  <si>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</si>
  <si>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</si>
  <si>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</si>
  <si>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</si>
  <si>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</si>
  <si>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</si>
  <si>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</si>
  <si>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</si>
  <si>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</si>
  <si>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</si>
  <si>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</si>
  <si>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</si>
  <si>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</si>
  <si>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</si>
  <si>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</si>
  <si>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</si>
  <si>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</si>
  <si>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</si>
  <si>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</si>
  <si>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</si>
  <si>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</si>
  <si>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</si>
  <si>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</si>
  <si>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</si>
  <si>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</si>
  <si>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</si>
  <si>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</si>
  <si>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</si>
  <si>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</si>
  <si>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</si>
  <si>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</si>
  <si>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</si>
  <si>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</si>
  <si>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</si>
  <si>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</si>
  <si>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</si>
  <si>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</si>
  <si>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</si>
  <si>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</si>
  <si>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</si>
  <si>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</si>
  <si>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</si>
  <si>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</si>
  <si>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</si>
  <si>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</si>
  <si>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</si>
  <si>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</si>
  <si>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</si>
  <si>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</si>
  <si>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</si>
  <si>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</si>
  <si>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</si>
  <si>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</si>
  <si>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</si>
  <si>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</si>
  <si>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</si>
  <si>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</si>
  <si>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</si>
  <si>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</si>
  <si>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</si>
  <si>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</si>
  <si>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</si>
  <si>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</si>
  <si>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</si>
  <si>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</si>
  <si>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</si>
  <si>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</si>
  <si>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</si>
  <si>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</si>
  <si>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</si>
  <si>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</si>
  <si>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</si>
  <si>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</si>
  <si>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</si>
  <si>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</si>
  <si>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</si>
  <si>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</si>
  <si>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</si>
  <si>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</si>
  <si>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</si>
  <si>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</si>
  <si>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</si>
  <si>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</si>
  <si>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</si>
  <si>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</si>
  <si>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</si>
  <si>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</si>
  <si>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</si>
  <si>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</si>
  <si>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</si>
  <si>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</si>
  <si>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</si>
  <si>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</si>
  <si>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</si>
  <si>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</si>
  <si>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</si>
  <si>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</si>
  <si>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</si>
  <si>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</si>
  <si>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</si>
  <si>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</si>
  <si>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</si>
  <si>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</si>
  <si>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</si>
  <si>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</si>
  <si>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</si>
  <si>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</si>
  <si>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</si>
  <si>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</si>
  <si>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</si>
  <si>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</si>
  <si>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</si>
  <si>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</si>
  <si>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</si>
  <si>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</si>
  <si>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</si>
  <si>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</si>
  <si>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</si>
  <si>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</si>
  <si>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</si>
  <si>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</si>
  <si>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</si>
  <si>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</si>
  <si>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</si>
  <si>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</si>
  <si>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</si>
  <si>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</si>
  <si>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</si>
  <si>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</si>
  <si>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</si>
  <si>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</si>
  <si>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</si>
  <si>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</si>
  <si>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</si>
  <si>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</si>
  <si>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</si>
  <si>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</si>
  <si>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</si>
  <si>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</si>
  <si>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</si>
  <si>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</si>
  <si>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</si>
  <si>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</si>
  <si>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</si>
  <si>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</si>
  <si>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</si>
  <si>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</si>
  <si>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</si>
  <si>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</si>
  <si>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</si>
  <si>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</si>
  <si>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</si>
  <si>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</si>
  <si>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</si>
  <si>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</si>
  <si>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</si>
  <si>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</si>
  <si>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</si>
  <si>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</si>
  <si>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</si>
  <si>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</si>
  <si>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</si>
  <si>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</si>
  <si>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</si>
  <si>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</si>
  <si>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</si>
  <si>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</si>
  <si>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</si>
  <si>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</si>
  <si>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</si>
  <si>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</si>
  <si>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</si>
  <si>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</si>
  <si>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</si>
  <si>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</si>
  <si>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</si>
  <si>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</si>
  <si>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</si>
  <si>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</si>
  <si>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</si>
  <si>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</si>
  <si>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</si>
  <si>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</si>
  <si>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</si>
  <si>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</si>
  <si>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</si>
  <si>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</si>
  <si>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</si>
  <si>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</si>
  <si>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</si>
  <si>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</si>
  <si>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</si>
  <si>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</si>
  <si>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</si>
  <si>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</si>
  <si>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</si>
  <si>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</si>
  <si>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</si>
  <si>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</si>
  <si>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</si>
  <si>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</si>
  <si>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</si>
  <si>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</si>
  <si>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</si>
  <si>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</si>
  <si>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</si>
  <si>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</si>
  <si>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</si>
  <si>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</si>
  <si>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</si>
  <si>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</si>
  <si>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</si>
  <si>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</si>
  <si>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</si>
  <si>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</si>
  <si>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</si>
  <si>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</si>
  <si>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</si>
  <si>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</si>
  <si>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</si>
  <si>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</si>
  <si>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</si>
  <si>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</si>
  <si>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</si>
  <si>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</si>
  <si>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</si>
  <si>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</si>
  <si>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</si>
  <si>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</si>
  <si>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</si>
  <si>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</si>
  <si>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</si>
  <si>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</si>
  <si>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</si>
  <si>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</si>
  <si>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</si>
  <si>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</si>
  <si>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</si>
  <si>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</si>
  <si>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</si>
  <si>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</si>
  <si>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</si>
  <si>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</si>
  <si>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</si>
  <si>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</si>
  <si>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</si>
  <si>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</si>
  <si>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</si>
  <si>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</si>
  <si>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</si>
  <si>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</si>
  <si>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</si>
  <si>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</si>
  <si>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</si>
  <si>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</si>
  <si>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</si>
  <si>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</si>
  <si>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</si>
  <si>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</si>
  <si>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</si>
  <si>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</si>
  <si>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</si>
  <si>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</si>
  <si>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</si>
  <si>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</si>
  <si>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</si>
  <si>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</si>
  <si>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</si>
  <si>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</si>
  <si>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</si>
  <si>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</si>
  <si>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</si>
  <si>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</si>
  <si>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</si>
  <si>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</si>
  <si>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</si>
  <si>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</si>
  <si>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</si>
  <si>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</si>
  <si>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</si>
  <si>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</si>
  <si>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</si>
  <si>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</si>
  <si>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</si>
  <si>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</si>
  <si>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</si>
  <si>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</si>
  <si>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</si>
  <si>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</si>
  <si>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</si>
  <si>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</si>
  <si>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</si>
  <si>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</si>
  <si>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</si>
  <si>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</si>
  <si>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</si>
  <si>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</si>
  <si>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</si>
  <si>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</si>
  <si>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</si>
  <si>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</si>
  <si>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</si>
  <si>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</si>
  <si>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</si>
  <si>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</si>
  <si>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</si>
  <si>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</si>
  <si>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</si>
  <si>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</si>
  <si>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</si>
  <si>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</si>
  <si>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</si>
  <si>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</si>
  <si>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</si>
  <si>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</si>
  <si>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</si>
  <si>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</si>
  <si>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</si>
  <si>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</si>
  <si>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</si>
  <si>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</si>
  <si>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</si>
  <si>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</si>
  <si>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</si>
  <si>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</si>
  <si>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</si>
  <si>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</si>
  <si>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</si>
  <si>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</si>
  <si>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</si>
  <si>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</si>
  <si>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</si>
  <si>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</si>
  <si>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</si>
  <si>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</si>
  <si>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</si>
  <si>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</si>
  <si>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</si>
  <si>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</si>
  <si>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</si>
  <si>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</si>
  <si>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</si>
  <si>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</si>
  <si>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</si>
  <si>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</si>
  <si>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</si>
  <si>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</si>
  <si>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</si>
  <si>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</si>
  <si>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</si>
  <si>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</si>
  <si>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</si>
  <si>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</si>
  <si>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</si>
  <si>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</si>
  <si>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</si>
  <si>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</si>
  <si>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</si>
  <si>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</si>
  <si>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</si>
  <si>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</si>
  <si>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</si>
  <si>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</si>
  <si>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</si>
  <si>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</si>
  <si>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</si>
  <si>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</si>
  <si>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</si>
  <si>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</si>
  <si>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</si>
  <si>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</si>
  <si>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</si>
  <si>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</si>
  <si>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</si>
  <si>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</si>
  <si>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</si>
  <si>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</si>
  <si>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</si>
  <si>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</si>
  <si>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</si>
  <si>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</si>
  <si>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</si>
  <si>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</si>
  <si>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</si>
  <si>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</si>
  <si>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</si>
  <si>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</si>
  <si>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</si>
  <si>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</si>
  <si>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</si>
  <si>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</si>
  <si>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</si>
  <si>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</si>
  <si>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</si>
  <si>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</si>
  <si>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</si>
  <si>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</si>
  <si>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</si>
  <si>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</si>
  <si>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</si>
  <si>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</si>
  <si>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</si>
  <si>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</si>
  <si>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</si>
  <si>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</si>
  <si>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</si>
  <si>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</si>
  <si>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</si>
  <si>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</si>
  <si>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</si>
  <si>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</si>
  <si>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</si>
  <si>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</si>
  <si>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</si>
  <si>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</si>
  <si>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</si>
  <si>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</si>
  <si>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</si>
  <si>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</si>
  <si>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</si>
  <si>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</si>
  <si>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</si>
  <si>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</si>
  <si>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</si>
  <si>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</si>
  <si>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</si>
  <si>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</si>
  <si>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</si>
  <si>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</si>
  <si>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</si>
  <si>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</si>
  <si>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</si>
  <si>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</si>
  <si>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</si>
  <si>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</si>
  <si>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</si>
  <si>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</si>
  <si>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</si>
  <si>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</si>
  <si>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</si>
  <si>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</si>
  <si>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</si>
  <si>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</si>
  <si>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</si>
  <si>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</si>
  <si>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</si>
  <si>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</si>
  <si>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</si>
  <si>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</si>
  <si>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</si>
  <si>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</si>
  <si>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</si>
  <si>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</si>
  <si>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</si>
  <si>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</si>
  <si>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</si>
  <si>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</si>
  <si>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</si>
  <si>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</si>
  <si>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</si>
  <si>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</si>
  <si>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</si>
  <si>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</si>
  <si>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</si>
  <si>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</si>
  <si>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</si>
  <si>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</si>
  <si>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</si>
  <si>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</si>
  <si>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</si>
  <si>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</si>
  <si>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</si>
  <si>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</si>
  <si>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</si>
  <si>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</si>
  <si>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</si>
  <si>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</si>
  <si>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</si>
  <si>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</si>
  <si>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</si>
  <si>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</si>
  <si>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</si>
  <si>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</si>
  <si>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</si>
  <si>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</si>
  <si>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</si>
  <si>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</si>
  <si>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</si>
  <si>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</si>
  <si>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</si>
  <si>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</si>
  <si>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</si>
  <si>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</si>
  <si>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</si>
  <si>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</si>
  <si>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</si>
  <si>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</si>
  <si>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</si>
  <si>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</si>
  <si>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</si>
  <si>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</si>
  <si>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</si>
  <si>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</si>
  <si>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</si>
  <si>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</si>
  <si>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</si>
  <si>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</si>
  <si>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</si>
  <si>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</si>
  <si>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</si>
  <si>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</si>
  <si>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</si>
  <si>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</si>
  <si>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</si>
  <si>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</si>
  <si>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</si>
  <si>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</si>
  <si>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</si>
  <si>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</si>
  <si>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</si>
  <si>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</si>
  <si>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</si>
  <si>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</si>
  <si>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</si>
  <si>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</si>
  <si>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</si>
  <si>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</si>
  <si>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</si>
  <si>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</si>
  <si>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</si>
  <si>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</si>
  <si>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</si>
  <si>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</si>
  <si>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</si>
  <si>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</si>
  <si>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</si>
  <si>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</si>
  <si>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</si>
  <si>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</si>
  <si>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</si>
  <si>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</si>
  <si>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</si>
  <si>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</si>
  <si>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</si>
  <si>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</si>
  <si>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</si>
  <si>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</si>
  <si>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</si>
  <si>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</si>
  <si>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</si>
  <si>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</si>
  <si>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</si>
  <si>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</si>
  <si>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</si>
  <si>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</si>
  <si>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</si>
  <si>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</si>
  <si>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</si>
  <si>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</si>
  <si>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</si>
  <si>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</si>
  <si>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</si>
  <si>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</si>
  <si>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</si>
  <si>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</si>
  <si>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</si>
  <si>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</si>
  <si>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</si>
  <si>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</si>
  <si>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</si>
  <si>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</si>
  <si>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</si>
  <si>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</si>
  <si>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</si>
  <si>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</si>
  <si>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</si>
  <si>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</si>
  <si>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</si>
  <si>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</si>
  <si>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</si>
  <si>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</si>
  <si>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</si>
  <si>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</si>
  <si>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</si>
  <si>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</si>
  <si>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</si>
  <si>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</si>
  <si>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</si>
  <si>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</si>
  <si>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</si>
  <si>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</si>
  <si>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</si>
  <si>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</si>
  <si>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</si>
  <si>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</si>
  <si>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</si>
  <si>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</si>
  <si>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</si>
  <si>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</si>
  <si>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</si>
  <si>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</si>
  <si>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</si>
  <si>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</si>
  <si>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</si>
  <si>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</si>
  <si>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</si>
  <si>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</si>
  <si>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</si>
  <si>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</si>
  <si>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</si>
  <si>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</si>
  <si>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</si>
  <si>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</si>
  <si>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</si>
  <si>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</si>
  <si>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</si>
  <si>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</si>
  <si>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</si>
  <si>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</si>
  <si>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</si>
  <si>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</si>
  <si>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</si>
  <si>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</si>
  <si>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</si>
  <si>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</si>
  <si>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</si>
  <si>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</si>
  <si>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</si>
  <si>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</si>
  <si>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</si>
  <si>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</si>
  <si>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</si>
  <si>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</si>
  <si>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</si>
  <si>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</si>
  <si>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</si>
  <si>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</si>
  <si>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</si>
  <si>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</si>
  <si>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</si>
  <si>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</si>
  <si>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</si>
  <si>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</si>
  <si>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</si>
  <si>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</si>
  <si>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</si>
  <si>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</si>
  <si>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</si>
  <si>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</si>
  <si>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</si>
  <si>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</si>
  <si>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</si>
  <si>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</si>
  <si>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</si>
  <si>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</si>
  <si>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</si>
  <si>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</si>
  <si>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</si>
  <si>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</si>
  <si>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</si>
  <si>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</si>
  <si>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</si>
  <si>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</si>
  <si>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</si>
  <si>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</si>
  <si>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</si>
  <si>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</si>
  <si>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</si>
  <si>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</si>
  <si>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</si>
  <si>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</si>
  <si>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</si>
  <si>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</si>
  <si>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</si>
  <si>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</si>
  <si>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</si>
  <si>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</si>
  <si>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</si>
  <si>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</si>
  <si>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</si>
  <si>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</si>
  <si>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</si>
  <si>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</si>
  <si>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</si>
  <si>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</si>
  <si>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</si>
  <si>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</si>
  <si>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</si>
  <si>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</si>
  <si>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</si>
  <si>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</si>
  <si>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</si>
  <si>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</si>
  <si>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</si>
  <si>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</si>
  <si>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</si>
  <si>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</si>
  <si>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</si>
  <si>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</si>
  <si>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</si>
  <si>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</si>
  <si>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</si>
  <si>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</si>
  <si>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</si>
  <si>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</si>
  <si>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</si>
  <si>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</si>
  <si>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</si>
  <si>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</si>
  <si>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</si>
  <si>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</si>
  <si>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</si>
  <si>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</si>
  <si>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</si>
  <si>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</si>
  <si>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</si>
  <si>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</si>
  <si>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</si>
  <si>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</si>
  <si>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</si>
  <si>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</si>
  <si>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</si>
  <si>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</si>
  <si>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</si>
  <si>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</si>
  <si>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</si>
  <si>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</si>
  <si>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</si>
  <si>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</si>
  <si>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</si>
  <si>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</si>
  <si>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</si>
  <si>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</si>
  <si>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</si>
  <si>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</si>
  <si>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</si>
  <si>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</si>
  <si>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</si>
  <si>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</si>
  <si>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</si>
  <si>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</si>
  <si>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</si>
  <si>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</si>
  <si>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</si>
  <si>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</si>
  <si>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</si>
  <si>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</si>
  <si>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</si>
  <si>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</si>
  <si>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</si>
  <si>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</si>
  <si>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</si>
  <si>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</si>
  <si>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</si>
  <si>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</si>
  <si>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</si>
  <si>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</si>
  <si>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</si>
  <si>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</si>
  <si>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</si>
  <si>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</si>
  <si>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</si>
  <si>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</si>
  <si>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</si>
  <si>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</si>
  <si>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</si>
  <si>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</si>
  <si>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</si>
  <si>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</si>
  <si>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</si>
  <si>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</si>
  <si>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</si>
  <si>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</si>
  <si>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</si>
  <si>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</si>
  <si>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</si>
  <si>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</si>
  <si>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</si>
  <si>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</si>
  <si>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</si>
  <si>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</si>
  <si>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</si>
  <si>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</si>
  <si>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</si>
  <si>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</si>
  <si>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</si>
  <si>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</si>
  <si>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</si>
  <si>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</si>
  <si>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</si>
  <si>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</si>
  <si>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</si>
  <si>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</si>
  <si>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</si>
  <si>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</si>
  <si>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</si>
  <si>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</si>
  <si>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</si>
  <si>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</si>
  <si>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</si>
  <si>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</si>
  <si>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</si>
  <si>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</si>
  <si>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</si>
  <si>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</si>
  <si>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</si>
  <si>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</si>
  <si>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</si>
  <si>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</si>
  <si>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</si>
  <si>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</si>
  <si>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</si>
  <si>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</si>
  <si>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</si>
  <si>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</si>
  <si>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</si>
  <si>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</si>
  <si>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</si>
  <si>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</si>
  <si>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</si>
  <si>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</si>
  <si>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</si>
  <si>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</si>
  <si>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</si>
  <si>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</si>
  <si>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</si>
  <si>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</si>
  <si>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</si>
  <si>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</si>
  <si>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</si>
  <si>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</si>
  <si>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</si>
  <si>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</si>
  <si>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</si>
  <si>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</si>
  <si>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</si>
  <si>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</si>
  <si>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</si>
  <si>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</si>
  <si>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</si>
  <si>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</si>
  <si>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</si>
  <si>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</si>
  <si>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</si>
  <si>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</si>
  <si>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</si>
  <si>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</si>
  <si>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</si>
  <si>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</si>
  <si>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</si>
  <si>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</si>
  <si>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</si>
  <si>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</si>
  <si>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</si>
  <si>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</si>
  <si>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</si>
  <si>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</si>
  <si>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</si>
  <si>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</si>
  <si>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</si>
  <si>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</si>
  <si>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</si>
  <si>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</si>
  <si>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</si>
  <si>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</si>
  <si>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</si>
  <si>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</si>
  <si>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</si>
  <si>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</si>
  <si>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</si>
  <si>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</si>
  <si>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</si>
  <si>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</si>
  <si>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</si>
  <si>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</si>
  <si>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</si>
  <si>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</si>
  <si>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</si>
  <si>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</si>
  <si>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</si>
  <si>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</si>
  <si>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</si>
  <si>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</si>
  <si>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</si>
  <si>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</si>
  <si>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</si>
  <si>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</si>
  <si>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</si>
  <si>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</si>
  <si>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</si>
  <si>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</si>
  <si>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</si>
  <si>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</si>
  <si>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</si>
  <si>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</si>
  <si>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</si>
  <si>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</si>
  <si>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</si>
  <si>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</si>
  <si>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</si>
  <si>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</si>
  <si>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</si>
  <si>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</si>
  <si>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</si>
  <si>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</si>
  <si>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</si>
  <si>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</si>
  <si>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</si>
  <si>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</si>
  <si>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</si>
  <si>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</si>
  <si>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</si>
  <si>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</si>
  <si>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</si>
  <si>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</si>
  <si>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</si>
  <si>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</si>
  <si>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</si>
  <si>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</si>
  <si>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</si>
  <si>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</si>
  <si>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</si>
  <si>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</si>
  <si>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</si>
  <si>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</si>
  <si>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</si>
  <si>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</si>
  <si>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</si>
  <si>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</si>
  <si>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</si>
  <si>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</si>
  <si>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</si>
  <si>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</si>
  <si>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</si>
  <si>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</si>
  <si>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</si>
  <si>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</si>
  <si>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</si>
  <si>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</si>
  <si>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</si>
  <si>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</si>
  <si>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</si>
  <si>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</si>
  <si>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</si>
  <si>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</si>
  <si>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</si>
  <si>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</si>
  <si>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</si>
  <si>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</si>
  <si>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</si>
  <si>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</si>
  <si>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</si>
  <si>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</si>
  <si>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</si>
  <si>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</si>
  <si>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</si>
  <si>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</si>
  <si>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 REGIONAL CAQUETA</t>
  </si>
  <si>
    <t>El objeto del presente contrato es la administracion y ejecucion a partir del Hogar  Infantil, de las siguientes acciones que la ley ha asignado al Instituo para lograr con la participacion de la familia y la comunidad, la atencion integral del niño menor de 7 años: acciones con los niños: atencion directa a cien (100) niños en modlidad tradicional y a tencion directa en nuevas modalidades. Acciones hasta con padres de familia, jovenes y otros adultos de la comunidad, vinculados al proceso de atencio integral al niño.</t>
  </si>
  <si>
    <t>El objeto del presente es la administracion y ejecucion a partir del hogar infantil, de las siguients acciones que la ley ha asignado al Instituto para lograr con la participacion de la familiar y la comunidad, la atencion integral del niño menor de 7 años: acciones con los niños, atencion directa en modalidad tradicional y atencion directa con padres de familia, jovenes y otros adultos de la comunidad, vinculados al proceso de atencion integral al  niño.</t>
  </si>
  <si>
    <t>El presente contrato tiene por objeto proveer al contratista de los recursos de que trata la clausula tercera, para que este administre el Hogar Infantil San Jose del Fragua, y, a traves del mismo, brinde atencion integral a niños menores de cinco años, involucrando su contexto familiar</t>
  </si>
  <si>
    <t>El presente contrato tiene por objeto proveer al contratista de los recursos de que trata la la clausula tercera, para que este administre el Hogar Infantil San Jose  del Fragua, a traves del mismo brinde atencion integral a niños menotes de cinco años, involucrando su contexto familiar.</t>
  </si>
  <si>
    <t>El presente contrato tiene por objeto proveer al contratista de los recursos de que trata la clausula tercera, para que este administre el Hogar Infantil San Jose del Fragua, a traves del mismo brinde atencion a las necesidades basicas de proteccion, nutricion y desarrollo individual y social a niños menores de seis años,  involucrando su contexto familiar.</t>
  </si>
  <si>
    <t>El presente contrato tiene por objeto proveer al contratista de los recursos de que trata la clausula tercera, para que este administre el Hogar Infantil San Jose , a traves del mismo brinde atencion a las necesidades basicas de Proteccion, nutricion y desarrollo individual y social a 90 niños menores de seis años, involucrando su desarrollo individual y social a 90 niños menores de seis años, involucrando su contexto familiar.</t>
  </si>
  <si>
    <t>El presente contrato tiene por objeto brindar, a traves del Hogar Infantil San Jose del Fragua, atencion a las necesidades basicas de proteccion, nutricion, desarrollo individual y social, a los niños y niñas menores de seis (6) años, involucrando su contexto familiar y social, conforme a las normas y lineamientos tecnico administrativos del ICBF, los cuales hacen parte integral del presente contrato.</t>
  </si>
  <si>
    <t>El presente contrato de aportes tiene por objeto brindar, a traves del hogar infantil San Jose del Fragua, atencion a las necesidades basicas de proteccion, nutricion, desarrollo individual y social, a los niños y niñas menores de cinco (5) año, involucrando su contexto familiar y social, priorizando la atencion a los hijos e hijas de padres o madres trabajadores pertenecientes a sectores de poblacion con vulnerabilidad economica, social y psicoafectiva, conforme a las normas y lineamientos tecnico administrativos del ICBF, los cuales hacen parte integral del presente contrato, para lo cual el instituto proveera al contratista de los recursos de que trata la clausula cuarta.</t>
  </si>
  <si>
    <t>El presente conrato tiene por objeto brindar atencion a niños y niñas de seis (6) meses hasta cinco (5) años en el Hogar Infantil San Jose, involucrando su contexto familiar y comunitario de conformidad con los estandares y lineamientos emanados por el ICBF</t>
  </si>
  <si>
    <t>Brindar atencion a niños y niñas de veinticinco (25) meses, hasta los seis (6) años en el Hogar Infantil San Jose del Fragua</t>
  </si>
  <si>
    <t>Brindar atencion a niños y niñas entre seis (6) meses y hasta seis (6) años de edad en el Hogar Infantil dando prioridad a las niños y niñas pertenecientes a los niveles I y II del Sisben.</t>
  </si>
  <si>
    <t>Brindar atencion integral niños y niñas entre seis (6) meses y hasta seis (6) años de edad en el Hogar Infantil dando prioridad a los niños y niñas pertenecientes a los niveles I y II  del Sisben, hijos de padres trabajadores dando prioridad a los niños y niñas pertenecientes a familias en situacion de desplazamiento.</t>
  </si>
  <si>
    <t>Brindar atencion integral niños y niñas entre seis (6) meses y hsta seis (6) años de edad en el Hogar Infantil pertenecientes a los niveles I y II del SISBEN hijos de padres trabajadores, dando prioridad a los niños y niñas pertenecientes a familias en situacion de desplazamiento.</t>
  </si>
  <si>
    <t>Brindar atencion integral a niños y niñas entre dos (2) años y hasta cinco (5) años - once meses (11) de edad, con vulnerabilidad economica y social, prioritariamente a quienes por razones de trabajo de sus padres o adulto responsable de su cuidado permanecen solos temporalmente y a los hijos de familias en situacion de desplazamiento.</t>
  </si>
  <si>
    <t>Brindar atencion a niños y niñas menores de cinco años ( entre seis meses y cuatro años 11 meses), con vulnerabilidad economica y social, prioritariamente a quienes por razones de trabajo de sus padres o adultos responsable de su cuidado permaneces solos temporalmente y a los hijos de familias en situacion de desplazamiento.</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</si>
  <si>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situaciones de desplazamientos.</t>
  </si>
  <si>
    <t>Brindar atencio integral a niños y niñas entre los dos (2) y los cinco años (5) de edad, con vulnerabilidad economica y social, prioritariamente a quienes por razones de trabajo de sus padres o adultos responsable de su cuidado permanecen solos temporalmente y a los hijos de familias en situacion de desplazamiento.</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</si>
  <si>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</si>
  <si>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El presente contrato tiene por objeto proveer al CONTRATISTA de los recursos que trata la clausula tercera: para que este adminsitre el Hogar Infantil y, a traves del mismo brinde atención integral a niños menores de 6 años involucrando su contesto familiar.</t>
  </si>
  <si>
    <t>Atender a la primera infancia en el marco de la estrategia "De cero a siempre", de conformidad con la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</si>
  <si>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013</t>
  </si>
  <si>
    <t>009</t>
  </si>
  <si>
    <t>050</t>
  </si>
  <si>
    <t>010</t>
  </si>
  <si>
    <t>005</t>
  </si>
  <si>
    <t>001</t>
  </si>
  <si>
    <t>072</t>
  </si>
  <si>
    <t>003</t>
  </si>
  <si>
    <t>046</t>
  </si>
  <si>
    <t>014</t>
  </si>
  <si>
    <t>150</t>
  </si>
  <si>
    <t>227</t>
  </si>
  <si>
    <t>030</t>
  </si>
  <si>
    <t>059</t>
  </si>
  <si>
    <t>236</t>
  </si>
  <si>
    <t>285</t>
  </si>
  <si>
    <t>077</t>
  </si>
  <si>
    <t>073</t>
  </si>
  <si>
    <t xml:space="preserve">Prestar los servicios de educación inicial en el marco de la atención integral en Hogares Infantiles -HI- de conformidad al manual operativo de la modalidad institucional, el lineamiento técnico para la atención a la Primera Infancia y las directrices establecidas por el ICBF, en armonía con la Política de Estado para el Desarrollo Integral de la Primera Infancia de Cero a Siempre. </t>
  </si>
  <si>
    <t>Deicy Lorena Trujillo Peña</t>
  </si>
  <si>
    <t>Calle 7 No. 5-18  B/Cincuentenario</t>
  </si>
  <si>
    <t>3118231450</t>
  </si>
  <si>
    <t>infantilbelenh@gmail.com</t>
  </si>
  <si>
    <t>2021-18-18000732020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</si>
</sst>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2" zoomScale="70" zoomScaleNormal="70" zoomScaleSheetLayoutView="40" zoomScalePageLayoutView="40" workbookViewId="0">
      <selection activeCell="A109" sqref="A109:P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404</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891190195</v>
      </c>
      <c r="C20" s="5"/>
      <c r="D20" s="73"/>
      <c r="E20" s="5"/>
      <c r="F20" s="5"/>
      <c r="G20" s="5"/>
      <c r="H20" s="183"/>
      <c r="I20" s="146" t="s">
        <v>404</v>
      </c>
      <c r="J20" s="147" t="s">
        <v>408</v>
      </c>
      <c r="K20" s="148">
        <v>229114500</v>
      </c>
      <c r="L20" s="149">
        <v>44193</v>
      </c>
      <c r="M20" s="149">
        <v>44561</v>
      </c>
      <c r="N20" s="132">
        <f>+(M20-L20)/30</f>
        <v>12.266666666666667</v>
      </c>
      <c r="O20" s="135"/>
      <c r="U20" s="131"/>
      <c r="V20" s="105">
        <f ca="1">NOW()</f>
        <v>44194.462371875001</v>
      </c>
      <c r="W20" s="105">
        <f ca="1">NOW()</f>
        <v>44194.462371875001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DE PADRES DE FAMILIA Y VECINOS DEL HOGAR INFANTIL DE BELEN DE LOS ANDAQUÍES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0" t="s">
        <v>31</v>
      </c>
      <c r="D48" s="118" t="s">
        <v>2698</v>
      </c>
      <c r="E48" s="142">
        <v>36900</v>
      </c>
      <c r="F48" s="142">
        <v>37256</v>
      </c>
      <c r="G48" s="157">
        <f>IF(AND(E48&lt;&gt;"",F48&lt;&gt;""),((F48-E48)/30),"")</f>
        <v>11.866666666666667</v>
      </c>
      <c r="H48" s="112" t="s">
        <v>2678</v>
      </c>
      <c r="I48" s="111" t="s">
        <v>404</v>
      </c>
      <c r="J48" s="111" t="s">
        <v>408</v>
      </c>
      <c r="K48" s="114">
        <v>2742913</v>
      </c>
      <c r="L48" s="113"/>
      <c r="M48" s="115">
        <v>1</v>
      </c>
      <c r="N48" s="113" t="s">
        <v>2634</v>
      </c>
      <c r="O48" s="113" t="s">
        <v>26</v>
      </c>
      <c r="P48" s="78"/>
    </row>
    <row r="49" spans="1:16" s="6" customFormat="1" ht="24.75" customHeight="1" x14ac:dyDescent="0.25">
      <c r="A49" s="140">
        <v>2</v>
      </c>
      <c r="B49" s="119" t="s">
        <v>2677</v>
      </c>
      <c r="C49" s="121" t="s">
        <v>31</v>
      </c>
      <c r="D49" s="118" t="s">
        <v>2699</v>
      </c>
      <c r="E49" s="142">
        <v>37258</v>
      </c>
      <c r="F49" s="142">
        <v>37621</v>
      </c>
      <c r="G49" s="157">
        <f t="shared" ref="G49:G50" si="2">IF(AND(E49&lt;&gt;"",F49&lt;&gt;""),((F49-E49)/30),"")</f>
        <v>12.1</v>
      </c>
      <c r="H49" s="112" t="s">
        <v>2679</v>
      </c>
      <c r="I49" s="118" t="s">
        <v>404</v>
      </c>
      <c r="J49" s="118" t="s">
        <v>408</v>
      </c>
      <c r="K49" s="114">
        <v>2870647</v>
      </c>
      <c r="L49" s="113"/>
      <c r="M49" s="115">
        <v>1</v>
      </c>
      <c r="N49" s="121" t="s">
        <v>2634</v>
      </c>
      <c r="O49" s="121" t="s">
        <v>26</v>
      </c>
      <c r="P49" s="78"/>
    </row>
    <row r="50" spans="1:16" s="6" customFormat="1" ht="24.75" customHeight="1" x14ac:dyDescent="0.25">
      <c r="A50" s="140">
        <v>3</v>
      </c>
      <c r="B50" s="119" t="s">
        <v>2677</v>
      </c>
      <c r="C50" s="121" t="s">
        <v>31</v>
      </c>
      <c r="D50" s="118" t="s">
        <v>2700</v>
      </c>
      <c r="E50" s="142">
        <v>37712</v>
      </c>
      <c r="F50" s="142">
        <v>37986</v>
      </c>
      <c r="G50" s="157">
        <f t="shared" si="2"/>
        <v>9.1333333333333329</v>
      </c>
      <c r="H50" s="119" t="s">
        <v>2680</v>
      </c>
      <c r="I50" s="118" t="s">
        <v>404</v>
      </c>
      <c r="J50" s="118" t="s">
        <v>408</v>
      </c>
      <c r="K50" s="114">
        <v>3537600</v>
      </c>
      <c r="L50" s="113"/>
      <c r="M50" s="115">
        <v>1</v>
      </c>
      <c r="N50" s="121" t="s">
        <v>2634</v>
      </c>
      <c r="O50" s="121" t="s">
        <v>26</v>
      </c>
      <c r="P50" s="78"/>
    </row>
    <row r="51" spans="1:16" s="6" customFormat="1" ht="24.75" customHeight="1" outlineLevel="1" x14ac:dyDescent="0.25">
      <c r="A51" s="140">
        <v>4</v>
      </c>
      <c r="B51" s="119" t="s">
        <v>2677</v>
      </c>
      <c r="C51" s="121" t="s">
        <v>31</v>
      </c>
      <c r="D51" s="118" t="s">
        <v>2700</v>
      </c>
      <c r="E51" s="142">
        <v>37987</v>
      </c>
      <c r="F51" s="142">
        <v>38017</v>
      </c>
      <c r="G51" s="157">
        <f t="shared" ref="G51:G107" si="3">IF(AND(E51&lt;&gt;"",F51&lt;&gt;""),((F51-E51)/30),"")</f>
        <v>1</v>
      </c>
      <c r="H51" s="119" t="s">
        <v>2681</v>
      </c>
      <c r="I51" s="118" t="s">
        <v>404</v>
      </c>
      <c r="J51" s="118" t="s">
        <v>408</v>
      </c>
      <c r="K51" s="114">
        <v>44105354</v>
      </c>
      <c r="L51" s="113"/>
      <c r="M51" s="115">
        <v>1</v>
      </c>
      <c r="N51" s="121" t="s">
        <v>2634</v>
      </c>
      <c r="O51" s="121" t="s">
        <v>26</v>
      </c>
      <c r="P51" s="78"/>
    </row>
    <row r="52" spans="1:16" s="7" customFormat="1" ht="24.75" customHeight="1" outlineLevel="1" x14ac:dyDescent="0.25">
      <c r="A52" s="141">
        <v>5</v>
      </c>
      <c r="B52" s="119" t="s">
        <v>2677</v>
      </c>
      <c r="C52" s="121" t="s">
        <v>31</v>
      </c>
      <c r="D52" s="118" t="s">
        <v>2701</v>
      </c>
      <c r="E52" s="142">
        <v>38019</v>
      </c>
      <c r="F52" s="142">
        <v>38352</v>
      </c>
      <c r="G52" s="157">
        <f t="shared" si="3"/>
        <v>11.1</v>
      </c>
      <c r="H52" s="119" t="s">
        <v>2696</v>
      </c>
      <c r="I52" s="118" t="s">
        <v>404</v>
      </c>
      <c r="J52" s="118" t="s">
        <v>408</v>
      </c>
      <c r="K52" s="114">
        <v>52705897</v>
      </c>
      <c r="L52" s="113"/>
      <c r="M52" s="115">
        <v>1</v>
      </c>
      <c r="N52" s="121" t="s">
        <v>2634</v>
      </c>
      <c r="O52" s="121" t="s">
        <v>26</v>
      </c>
      <c r="P52" s="79"/>
    </row>
    <row r="53" spans="1:16" s="7" customFormat="1" ht="24.75" customHeight="1" outlineLevel="1" x14ac:dyDescent="0.25">
      <c r="A53" s="141">
        <v>6</v>
      </c>
      <c r="B53" s="119" t="s">
        <v>2677</v>
      </c>
      <c r="C53" s="121" t="s">
        <v>31</v>
      </c>
      <c r="D53" s="118" t="s">
        <v>2702</v>
      </c>
      <c r="E53" s="142">
        <v>38355</v>
      </c>
      <c r="F53" s="142">
        <v>38717</v>
      </c>
      <c r="G53" s="157">
        <f t="shared" si="3"/>
        <v>12.066666666666666</v>
      </c>
      <c r="H53" s="119" t="s">
        <v>2682</v>
      </c>
      <c r="I53" s="118" t="s">
        <v>404</v>
      </c>
      <c r="J53" s="118" t="s">
        <v>408</v>
      </c>
      <c r="K53" s="120">
        <v>73073092</v>
      </c>
      <c r="L53" s="113"/>
      <c r="M53" s="115">
        <v>1</v>
      </c>
      <c r="N53" s="121" t="s">
        <v>2634</v>
      </c>
      <c r="O53" s="121" t="s">
        <v>26</v>
      </c>
      <c r="P53" s="79"/>
    </row>
    <row r="54" spans="1:16" s="7" customFormat="1" ht="24.75" customHeight="1" outlineLevel="1" x14ac:dyDescent="0.25">
      <c r="A54" s="141">
        <v>7</v>
      </c>
      <c r="B54" s="119" t="s">
        <v>2677</v>
      </c>
      <c r="C54" s="121" t="s">
        <v>31</v>
      </c>
      <c r="D54" s="118" t="s">
        <v>2699</v>
      </c>
      <c r="E54" s="142">
        <v>38719</v>
      </c>
      <c r="F54" s="142">
        <v>39082</v>
      </c>
      <c r="G54" s="157">
        <f t="shared" si="3"/>
        <v>12.1</v>
      </c>
      <c r="H54" s="119" t="s">
        <v>2683</v>
      </c>
      <c r="I54" s="118" t="s">
        <v>404</v>
      </c>
      <c r="J54" s="118" t="s">
        <v>408</v>
      </c>
      <c r="K54" s="120">
        <v>84123656</v>
      </c>
      <c r="L54" s="113"/>
      <c r="M54" s="115">
        <v>1</v>
      </c>
      <c r="N54" s="121" t="s">
        <v>2634</v>
      </c>
      <c r="O54" s="121" t="s">
        <v>26</v>
      </c>
      <c r="P54" s="79"/>
    </row>
    <row r="55" spans="1:16" s="7" customFormat="1" ht="24.75" customHeight="1" outlineLevel="1" x14ac:dyDescent="0.25">
      <c r="A55" s="141">
        <v>8</v>
      </c>
      <c r="B55" s="119" t="s">
        <v>2677</v>
      </c>
      <c r="C55" s="121" t="s">
        <v>31</v>
      </c>
      <c r="D55" s="118" t="s">
        <v>2703</v>
      </c>
      <c r="E55" s="142">
        <v>39111</v>
      </c>
      <c r="F55" s="142">
        <v>39447</v>
      </c>
      <c r="G55" s="157">
        <f t="shared" si="3"/>
        <v>11.2</v>
      </c>
      <c r="H55" s="119" t="s">
        <v>2684</v>
      </c>
      <c r="I55" s="118" t="s">
        <v>404</v>
      </c>
      <c r="J55" s="118" t="s">
        <v>408</v>
      </c>
      <c r="K55" s="116">
        <v>87251220</v>
      </c>
      <c r="L55" s="113"/>
      <c r="M55" s="115">
        <v>1</v>
      </c>
      <c r="N55" s="121" t="s">
        <v>2634</v>
      </c>
      <c r="O55" s="121" t="s">
        <v>26</v>
      </c>
      <c r="P55" s="79"/>
    </row>
    <row r="56" spans="1:16" s="7" customFormat="1" ht="24.75" customHeight="1" outlineLevel="1" x14ac:dyDescent="0.25">
      <c r="A56" s="141">
        <v>9</v>
      </c>
      <c r="B56" s="119" t="s">
        <v>2677</v>
      </c>
      <c r="C56" s="121" t="s">
        <v>31</v>
      </c>
      <c r="D56" s="118" t="s">
        <v>2704</v>
      </c>
      <c r="E56" s="142">
        <v>39471</v>
      </c>
      <c r="F56" s="142">
        <v>39813</v>
      </c>
      <c r="G56" s="157">
        <f t="shared" si="3"/>
        <v>11.4</v>
      </c>
      <c r="H56" s="119" t="s">
        <v>2685</v>
      </c>
      <c r="I56" s="118" t="s">
        <v>404</v>
      </c>
      <c r="J56" s="118" t="s">
        <v>408</v>
      </c>
      <c r="K56" s="116">
        <v>87338297</v>
      </c>
      <c r="L56" s="113"/>
      <c r="M56" s="115">
        <v>1</v>
      </c>
      <c r="N56" s="121" t="s">
        <v>2634</v>
      </c>
      <c r="O56" s="121" t="s">
        <v>26</v>
      </c>
      <c r="P56" s="79"/>
    </row>
    <row r="57" spans="1:16" s="7" customFormat="1" ht="24.75" customHeight="1" outlineLevel="1" x14ac:dyDescent="0.25">
      <c r="A57" s="141">
        <v>10</v>
      </c>
      <c r="B57" s="119" t="s">
        <v>2677</v>
      </c>
      <c r="C57" s="121" t="s">
        <v>31</v>
      </c>
      <c r="D57" s="118" t="s">
        <v>2705</v>
      </c>
      <c r="E57" s="142">
        <v>39815</v>
      </c>
      <c r="F57" s="142">
        <v>40178</v>
      </c>
      <c r="G57" s="157">
        <f t="shared" si="3"/>
        <v>12.1</v>
      </c>
      <c r="H57" s="119" t="s">
        <v>2686</v>
      </c>
      <c r="I57" s="118" t="s">
        <v>404</v>
      </c>
      <c r="J57" s="118" t="s">
        <v>408</v>
      </c>
      <c r="K57" s="116">
        <v>82669603</v>
      </c>
      <c r="L57" s="65"/>
      <c r="M57" s="115">
        <v>1</v>
      </c>
      <c r="N57" s="121" t="s">
        <v>2634</v>
      </c>
      <c r="O57" s="121" t="s">
        <v>26</v>
      </c>
      <c r="P57" s="79"/>
    </row>
    <row r="58" spans="1:16" s="7" customFormat="1" ht="24.75" customHeight="1" outlineLevel="1" x14ac:dyDescent="0.25">
      <c r="A58" s="141">
        <v>11</v>
      </c>
      <c r="B58" s="119" t="s">
        <v>2677</v>
      </c>
      <c r="C58" s="121" t="s">
        <v>31</v>
      </c>
      <c r="D58" s="118" t="s">
        <v>2698</v>
      </c>
      <c r="E58" s="142">
        <v>40182</v>
      </c>
      <c r="F58" s="142">
        <v>40543</v>
      </c>
      <c r="G58" s="157">
        <f t="shared" si="3"/>
        <v>12.033333333333333</v>
      </c>
      <c r="H58" s="119" t="s">
        <v>2687</v>
      </c>
      <c r="I58" s="118" t="s">
        <v>404</v>
      </c>
      <c r="J58" s="118" t="s">
        <v>408</v>
      </c>
      <c r="K58" s="120">
        <v>112674906</v>
      </c>
      <c r="L58" s="65"/>
      <c r="M58" s="115">
        <v>1</v>
      </c>
      <c r="N58" s="121" t="s">
        <v>2634</v>
      </c>
      <c r="O58" s="121" t="s">
        <v>26</v>
      </c>
      <c r="P58" s="79"/>
    </row>
    <row r="59" spans="1:16" s="7" customFormat="1" ht="24.75" customHeight="1" outlineLevel="1" x14ac:dyDescent="0.25">
      <c r="A59" s="141">
        <v>12</v>
      </c>
      <c r="B59" s="119" t="s">
        <v>2677</v>
      </c>
      <c r="C59" s="121" t="s">
        <v>31</v>
      </c>
      <c r="D59" s="118" t="s">
        <v>2706</v>
      </c>
      <c r="E59" s="142">
        <v>40550</v>
      </c>
      <c r="F59" s="142">
        <v>40908</v>
      </c>
      <c r="G59" s="157">
        <f t="shared" si="3"/>
        <v>11.933333333333334</v>
      </c>
      <c r="H59" s="119" t="s">
        <v>2688</v>
      </c>
      <c r="I59" s="118" t="s">
        <v>404</v>
      </c>
      <c r="J59" s="118" t="s">
        <v>408</v>
      </c>
      <c r="K59" s="120">
        <v>125414019</v>
      </c>
      <c r="L59" s="65"/>
      <c r="M59" s="115">
        <v>1</v>
      </c>
      <c r="N59" s="121" t="s">
        <v>2634</v>
      </c>
      <c r="O59" s="121" t="s">
        <v>26</v>
      </c>
      <c r="P59" s="79"/>
    </row>
    <row r="60" spans="1:16" s="7" customFormat="1" ht="24.75" customHeight="1" outlineLevel="1" x14ac:dyDescent="0.25">
      <c r="A60" s="141">
        <v>13</v>
      </c>
      <c r="B60" s="119" t="s">
        <v>2677</v>
      </c>
      <c r="C60" s="121" t="s">
        <v>31</v>
      </c>
      <c r="D60" s="118" t="s">
        <v>2707</v>
      </c>
      <c r="E60" s="142">
        <v>40922</v>
      </c>
      <c r="F60" s="142">
        <v>41090</v>
      </c>
      <c r="G60" s="157">
        <f t="shared" si="3"/>
        <v>5.6</v>
      </c>
      <c r="H60" s="119" t="s">
        <v>2689</v>
      </c>
      <c r="I60" s="118" t="s">
        <v>404</v>
      </c>
      <c r="J60" s="118" t="s">
        <v>408</v>
      </c>
      <c r="K60" s="120">
        <v>132198723</v>
      </c>
      <c r="L60" s="65"/>
      <c r="M60" s="115">
        <v>1</v>
      </c>
      <c r="N60" s="121" t="s">
        <v>2634</v>
      </c>
      <c r="O60" s="121" t="s">
        <v>26</v>
      </c>
      <c r="P60" s="79"/>
    </row>
    <row r="61" spans="1:16" s="7" customFormat="1" ht="24.75" customHeight="1" outlineLevel="1" x14ac:dyDescent="0.25">
      <c r="A61" s="141">
        <v>14</v>
      </c>
      <c r="B61" s="119" t="s">
        <v>2677</v>
      </c>
      <c r="C61" s="121" t="s">
        <v>31</v>
      </c>
      <c r="D61" s="118" t="s">
        <v>2708</v>
      </c>
      <c r="E61" s="142">
        <v>41093</v>
      </c>
      <c r="F61" s="142">
        <v>41246</v>
      </c>
      <c r="G61" s="157">
        <f t="shared" si="3"/>
        <v>5.0999999999999996</v>
      </c>
      <c r="H61" s="119" t="s">
        <v>2690</v>
      </c>
      <c r="I61" s="118" t="s">
        <v>404</v>
      </c>
      <c r="J61" s="118" t="s">
        <v>408</v>
      </c>
      <c r="K61" s="120">
        <v>127351519</v>
      </c>
      <c r="L61" s="65"/>
      <c r="M61" s="115">
        <v>1</v>
      </c>
      <c r="N61" s="121" t="s">
        <v>2634</v>
      </c>
      <c r="O61" s="121" t="s">
        <v>26</v>
      </c>
      <c r="P61" s="79"/>
    </row>
    <row r="62" spans="1:16" s="7" customFormat="1" ht="24.75" customHeight="1" outlineLevel="1" x14ac:dyDescent="0.25">
      <c r="A62" s="141">
        <v>15</v>
      </c>
      <c r="B62" s="119" t="s">
        <v>2677</v>
      </c>
      <c r="C62" s="121" t="s">
        <v>31</v>
      </c>
      <c r="D62" s="118" t="s">
        <v>2709</v>
      </c>
      <c r="E62" s="142">
        <v>41246</v>
      </c>
      <c r="F62" s="142">
        <v>41851</v>
      </c>
      <c r="G62" s="157">
        <f t="shared" si="3"/>
        <v>20.166666666666668</v>
      </c>
      <c r="H62" s="119" t="s">
        <v>2691</v>
      </c>
      <c r="I62" s="118" t="s">
        <v>404</v>
      </c>
      <c r="J62" s="118" t="s">
        <v>408</v>
      </c>
      <c r="K62" s="120">
        <v>156700980</v>
      </c>
      <c r="L62" s="65"/>
      <c r="M62" s="115">
        <v>1</v>
      </c>
      <c r="N62" s="121" t="s">
        <v>2634</v>
      </c>
      <c r="O62" s="121" t="s">
        <v>26</v>
      </c>
      <c r="P62" s="79"/>
    </row>
    <row r="63" spans="1:16" s="7" customFormat="1" ht="24.75" customHeight="1" outlineLevel="1" x14ac:dyDescent="0.25">
      <c r="A63" s="141">
        <v>16</v>
      </c>
      <c r="B63" s="119" t="s">
        <v>2677</v>
      </c>
      <c r="C63" s="121" t="s">
        <v>31</v>
      </c>
      <c r="D63" s="118" t="s">
        <v>2710</v>
      </c>
      <c r="E63" s="142">
        <v>42030</v>
      </c>
      <c r="F63" s="142">
        <v>42369</v>
      </c>
      <c r="G63" s="157">
        <f t="shared" si="3"/>
        <v>11.3</v>
      </c>
      <c r="H63" s="119" t="s">
        <v>2692</v>
      </c>
      <c r="I63" s="118" t="s">
        <v>404</v>
      </c>
      <c r="J63" s="118" t="s">
        <v>408</v>
      </c>
      <c r="K63" s="120">
        <v>170934899</v>
      </c>
      <c r="L63" s="65"/>
      <c r="M63" s="115">
        <v>1</v>
      </c>
      <c r="N63" s="121" t="s">
        <v>2634</v>
      </c>
      <c r="O63" s="121" t="s">
        <v>26</v>
      </c>
      <c r="P63" s="79"/>
    </row>
    <row r="64" spans="1:16" s="7" customFormat="1" ht="24.75" customHeight="1" outlineLevel="1" x14ac:dyDescent="0.25">
      <c r="A64" s="141">
        <v>17</v>
      </c>
      <c r="B64" s="119" t="s">
        <v>2677</v>
      </c>
      <c r="C64" s="121" t="s">
        <v>31</v>
      </c>
      <c r="D64" s="118" t="s">
        <v>2711</v>
      </c>
      <c r="E64" s="142">
        <v>42394</v>
      </c>
      <c r="F64" s="142">
        <v>42674</v>
      </c>
      <c r="G64" s="157">
        <f t="shared" si="3"/>
        <v>9.3333333333333339</v>
      </c>
      <c r="H64" s="119" t="s">
        <v>2693</v>
      </c>
      <c r="I64" s="118" t="s">
        <v>404</v>
      </c>
      <c r="J64" s="118" t="s">
        <v>408</v>
      </c>
      <c r="K64" s="120">
        <v>178722731</v>
      </c>
      <c r="L64" s="65"/>
      <c r="M64" s="115">
        <v>1</v>
      </c>
      <c r="N64" s="121" t="s">
        <v>2634</v>
      </c>
      <c r="O64" s="121" t="s">
        <v>26</v>
      </c>
      <c r="P64" s="79"/>
    </row>
    <row r="65" spans="1:16" s="7" customFormat="1" ht="24.75" customHeight="1" outlineLevel="1" x14ac:dyDescent="0.25">
      <c r="A65" s="141">
        <v>18</v>
      </c>
      <c r="B65" s="119" t="s">
        <v>2677</v>
      </c>
      <c r="C65" s="121" t="s">
        <v>31</v>
      </c>
      <c r="D65" s="118" t="s">
        <v>2712</v>
      </c>
      <c r="E65" s="142">
        <v>42675</v>
      </c>
      <c r="F65" s="142">
        <v>43039</v>
      </c>
      <c r="G65" s="157">
        <f t="shared" si="3"/>
        <v>12.133333333333333</v>
      </c>
      <c r="H65" s="119" t="s">
        <v>2694</v>
      </c>
      <c r="I65" s="118" t="s">
        <v>404</v>
      </c>
      <c r="J65" s="118" t="s">
        <v>408</v>
      </c>
      <c r="K65" s="120">
        <v>184823637</v>
      </c>
      <c r="L65" s="65"/>
      <c r="M65" s="115">
        <v>1</v>
      </c>
      <c r="N65" s="121" t="s">
        <v>2634</v>
      </c>
      <c r="O65" s="121" t="s">
        <v>26</v>
      </c>
      <c r="P65" s="79"/>
    </row>
    <row r="66" spans="1:16" s="7" customFormat="1" ht="24.75" customHeight="1" outlineLevel="1" x14ac:dyDescent="0.25">
      <c r="A66" s="141">
        <v>19</v>
      </c>
      <c r="B66" s="119" t="s">
        <v>2677</v>
      </c>
      <c r="C66" s="121" t="s">
        <v>31</v>
      </c>
      <c r="D66" s="118" t="s">
        <v>2713</v>
      </c>
      <c r="E66" s="142">
        <v>43040</v>
      </c>
      <c r="F66" s="142">
        <v>43404</v>
      </c>
      <c r="G66" s="157">
        <f t="shared" si="3"/>
        <v>12.133333333333333</v>
      </c>
      <c r="H66" s="119" t="s">
        <v>2695</v>
      </c>
      <c r="I66" s="118" t="s">
        <v>404</v>
      </c>
      <c r="J66" s="118" t="s">
        <v>408</v>
      </c>
      <c r="K66" s="120">
        <v>490118610</v>
      </c>
      <c r="L66" s="65"/>
      <c r="M66" s="115">
        <v>1</v>
      </c>
      <c r="N66" s="121" t="s">
        <v>2634</v>
      </c>
      <c r="O66" s="121" t="s">
        <v>26</v>
      </c>
      <c r="P66" s="79"/>
    </row>
    <row r="67" spans="1:16" s="7" customFormat="1" ht="24.75" customHeight="1" outlineLevel="1" x14ac:dyDescent="0.25">
      <c r="A67" s="141">
        <v>20</v>
      </c>
      <c r="B67" s="119" t="s">
        <v>2677</v>
      </c>
      <c r="C67" s="121" t="s">
        <v>31</v>
      </c>
      <c r="D67" s="118" t="s">
        <v>2714</v>
      </c>
      <c r="E67" s="142">
        <v>43482</v>
      </c>
      <c r="F67" s="142">
        <v>43814</v>
      </c>
      <c r="G67" s="157">
        <f t="shared" si="3"/>
        <v>11.066666666666666</v>
      </c>
      <c r="H67" s="119" t="s">
        <v>2697</v>
      </c>
      <c r="I67" s="118" t="s">
        <v>404</v>
      </c>
      <c r="J67" s="118" t="s">
        <v>408</v>
      </c>
      <c r="K67" s="120">
        <v>270719750</v>
      </c>
      <c r="L67" s="65"/>
      <c r="M67" s="115">
        <v>1</v>
      </c>
      <c r="N67" s="121" t="s">
        <v>2634</v>
      </c>
      <c r="O67" s="121" t="s">
        <v>26</v>
      </c>
      <c r="P67" s="79"/>
    </row>
    <row r="68" spans="1:16" s="7" customFormat="1" ht="24.75" customHeight="1" outlineLevel="1" x14ac:dyDescent="0.25">
      <c r="A68" s="141">
        <v>21</v>
      </c>
      <c r="B68" s="119"/>
      <c r="C68" s="121"/>
      <c r="D68" s="118"/>
      <c r="E68" s="142"/>
      <c r="F68" s="142"/>
      <c r="G68" s="157" t="str">
        <f t="shared" si="3"/>
        <v/>
      </c>
      <c r="H68" s="119"/>
      <c r="I68" s="118"/>
      <c r="J68" s="118"/>
      <c r="K68" s="120"/>
      <c r="L68" s="65"/>
      <c r="M68" s="115"/>
      <c r="N68" s="121"/>
      <c r="O68" s="121"/>
      <c r="P68" s="79"/>
    </row>
    <row r="69" spans="1:16" s="7" customFormat="1" ht="24.75" customHeight="1" outlineLevel="1" x14ac:dyDescent="0.25">
      <c r="A69" s="141">
        <v>22</v>
      </c>
      <c r="B69" s="119"/>
      <c r="C69" s="121"/>
      <c r="D69" s="118"/>
      <c r="E69" s="142"/>
      <c r="F69" s="142"/>
      <c r="G69" s="157" t="str">
        <f t="shared" si="3"/>
        <v/>
      </c>
      <c r="H69" s="119"/>
      <c r="I69" s="118"/>
      <c r="J69" s="118"/>
      <c r="K69" s="120"/>
      <c r="L69" s="65"/>
      <c r="M69" s="115"/>
      <c r="N69" s="121"/>
      <c r="O69" s="121"/>
      <c r="P69" s="79"/>
    </row>
    <row r="70" spans="1:16" s="7" customFormat="1" ht="24.75" customHeight="1" outlineLevel="1" x14ac:dyDescent="0.25">
      <c r="A70" s="141">
        <v>23</v>
      </c>
      <c r="B70" s="119"/>
      <c r="C70" s="121"/>
      <c r="D70" s="118"/>
      <c r="E70" s="142"/>
      <c r="F70" s="142"/>
      <c r="G70" s="157" t="str">
        <f t="shared" si="3"/>
        <v/>
      </c>
      <c r="H70" s="119"/>
      <c r="I70" s="118"/>
      <c r="J70" s="118"/>
      <c r="K70" s="120"/>
      <c r="L70" s="65"/>
      <c r="M70" s="115"/>
      <c r="N70" s="121"/>
      <c r="O70" s="121"/>
      <c r="P70" s="79"/>
    </row>
    <row r="71" spans="1:16" s="7" customFormat="1" ht="24.75" customHeight="1" outlineLevel="1" x14ac:dyDescent="0.25">
      <c r="A71" s="141">
        <v>24</v>
      </c>
      <c r="B71" s="119"/>
      <c r="C71" s="121"/>
      <c r="D71" s="118"/>
      <c r="E71" s="142"/>
      <c r="F71" s="142"/>
      <c r="G71" s="157" t="str">
        <f t="shared" si="3"/>
        <v/>
      </c>
      <c r="H71" s="119"/>
      <c r="I71" s="118"/>
      <c r="J71" s="118"/>
      <c r="K71" s="120"/>
      <c r="L71" s="65"/>
      <c r="M71" s="115"/>
      <c r="N71" s="121"/>
      <c r="O71" s="121"/>
      <c r="P71" s="79"/>
    </row>
    <row r="72" spans="1:16" s="7" customFormat="1" ht="24.75" customHeight="1" outlineLevel="1" x14ac:dyDescent="0.25">
      <c r="A72" s="141">
        <v>25</v>
      </c>
      <c r="B72" s="119"/>
      <c r="C72" s="121"/>
      <c r="D72" s="118"/>
      <c r="E72" s="142"/>
      <c r="F72" s="142"/>
      <c r="G72" s="157" t="str">
        <f t="shared" si="3"/>
        <v/>
      </c>
      <c r="H72" s="119"/>
      <c r="I72" s="118"/>
      <c r="J72" s="118"/>
      <c r="K72" s="120"/>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2715</v>
      </c>
      <c r="E114" s="142">
        <v>43879</v>
      </c>
      <c r="F114" s="142">
        <v>44196</v>
      </c>
      <c r="G114" s="157">
        <f>IF(AND(E114&lt;&gt;"",F114&lt;&gt;""),((F114-E114)/30),"")</f>
        <v>10.566666666666666</v>
      </c>
      <c r="H114" s="119" t="s">
        <v>2716</v>
      </c>
      <c r="I114" s="118" t="s">
        <v>404</v>
      </c>
      <c r="J114" s="118" t="s">
        <v>408</v>
      </c>
      <c r="K114" s="120">
        <v>222855132</v>
      </c>
      <c r="L114" s="100">
        <f>+IF(AND(K114&gt;0,O114="Ejecución"),(K114/877802)*Tabla28[[#This Row],[% participación]],IF(AND(K114&gt;0,O114&lt;&gt;"Ejecución"),"-",""))</f>
        <v>253.87858765416345</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v>
      </c>
      <c r="G179" s="162" t="str">
        <f>IF(F179&gt;0,SUM(E179+F179),"")</f>
        <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29949</v>
      </c>
      <c r="D193" s="5"/>
      <c r="E193" s="123">
        <v>14013</v>
      </c>
      <c r="F193" s="5"/>
      <c r="G193" s="5"/>
      <c r="H193" s="144" t="s">
        <v>2717</v>
      </c>
      <c r="J193" s="5"/>
      <c r="K193" s="124">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2718</v>
      </c>
      <c r="J211" s="27" t="s">
        <v>2622</v>
      </c>
      <c r="K211" s="145" t="s">
        <v>2718</v>
      </c>
      <c r="L211" s="21"/>
      <c r="M211" s="21"/>
      <c r="N211" s="21"/>
      <c r="O211" s="8"/>
    </row>
    <row r="212" spans="1:15" x14ac:dyDescent="0.25">
      <c r="A212" s="9"/>
      <c r="B212" s="27" t="s">
        <v>2619</v>
      </c>
      <c r="C212" s="144" t="s">
        <v>2717</v>
      </c>
      <c r="D212" s="21"/>
      <c r="G212" s="27" t="s">
        <v>2621</v>
      </c>
      <c r="H212" s="145" t="s">
        <v>2719</v>
      </c>
      <c r="J212" s="27" t="s">
        <v>2623</v>
      </c>
      <c r="K212" s="144"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2020-12-29T16:07:30Z</cp:lastPrinted>
  <dcterms:created xsi:type="dcterms:W3CDTF">2020-10-14T21:57:42Z</dcterms:created>
  <dcterms:modified xsi:type="dcterms:W3CDTF">2020-12-29T16:09:13Z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