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ETTO\2021-23-10000765 PLANETA RI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<sst xmlns="http://schemas.openxmlformats.org/spreadsheetml/2006/main" count="3076" uniqueCount="2693">
  <si>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</si>
  <si>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</si>
  <si>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</si>
  <si>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</si>
  <si>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</si>
  <si>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</si>
  <si>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</si>
  <si>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</si>
  <si>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</si>
  <si>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</si>
  <si>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</si>
  <si>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</si>
  <si>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</si>
  <si>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</si>
  <si>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</si>
  <si>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</si>
  <si>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</si>
  <si>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</si>
  <si>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</si>
  <si>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</si>
  <si>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</si>
  <si>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</si>
  <si>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</si>
  <si>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</si>
  <si>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</si>
  <si>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</si>
  <si>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</si>
  <si>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</si>
  <si>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</si>
  <si>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</si>
  <si>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</si>
  <si>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</si>
  <si>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</si>
  <si>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</si>
  <si>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</si>
  <si>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</si>
  <si>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</si>
  <si>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</si>
  <si>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</si>
  <si>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</si>
  <si>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</si>
  <si>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</si>
  <si>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</si>
  <si>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</si>
  <si>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</si>
  <si>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</si>
  <si>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</si>
  <si>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</si>
  <si>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</si>
  <si>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</si>
  <si>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</si>
  <si>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</si>
  <si>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</si>
  <si>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</si>
  <si>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</si>
  <si>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</si>
  <si>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</si>
  <si>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</si>
  <si>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</si>
  <si>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</si>
  <si>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</si>
  <si>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</si>
  <si>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</si>
  <si>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</si>
  <si>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</si>
  <si>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</si>
  <si>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</si>
  <si>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</si>
  <si>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</si>
  <si>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</si>
  <si>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</si>
  <si>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</si>
  <si>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</si>
  <si>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</si>
  <si>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</si>
  <si>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</si>
  <si>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</si>
  <si>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</si>
  <si>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</si>
  <si>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</si>
  <si>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</si>
  <si>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</si>
  <si>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</si>
  <si>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</si>
  <si>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</si>
  <si>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</si>
  <si>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</si>
  <si>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</si>
  <si>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</si>
  <si>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</si>
  <si>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</si>
  <si>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</si>
  <si>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</si>
  <si>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</si>
  <si>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</si>
  <si>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</si>
  <si>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</si>
  <si>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</si>
  <si>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</si>
  <si>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</si>
  <si>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</si>
  <si>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</si>
  <si>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</si>
  <si>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</si>
  <si>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</si>
  <si>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</si>
  <si>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</si>
  <si>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</si>
  <si>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</si>
  <si>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</si>
  <si>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</si>
  <si>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</si>
  <si>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</si>
  <si>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</si>
  <si>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</si>
  <si>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</si>
  <si>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</si>
  <si>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</si>
  <si>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</si>
  <si>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</si>
  <si>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</si>
  <si>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</si>
  <si>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</si>
  <si>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</si>
  <si>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</si>
  <si>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</si>
  <si>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</si>
  <si>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</si>
  <si>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</si>
  <si>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</si>
  <si>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</si>
  <si>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</si>
  <si>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</si>
  <si>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</si>
  <si>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</si>
  <si>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</si>
  <si>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</si>
  <si>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</si>
  <si>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</si>
  <si>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</si>
  <si>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</si>
  <si>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</si>
  <si>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</si>
  <si>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</si>
  <si>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</si>
  <si>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</si>
  <si>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</si>
  <si>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</si>
  <si>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</si>
  <si>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</si>
  <si>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</si>
  <si>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</si>
  <si>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</si>
  <si>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</si>
  <si>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</si>
  <si>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</si>
  <si>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</si>
  <si>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</si>
  <si>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</si>
  <si>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</si>
  <si>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</si>
  <si>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</si>
  <si>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</si>
  <si>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</si>
  <si>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</si>
  <si>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</si>
  <si>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</si>
  <si>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</si>
  <si>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</si>
  <si>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</si>
  <si>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</si>
  <si>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</si>
  <si>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</si>
  <si>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</si>
  <si>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</si>
  <si>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</si>
  <si>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</si>
  <si>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</si>
  <si>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</si>
  <si>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</si>
  <si>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</si>
  <si>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</si>
  <si>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</si>
  <si>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</si>
  <si>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</si>
  <si>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</si>
  <si>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</si>
  <si>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</si>
  <si>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</si>
  <si>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</si>
  <si>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</si>
  <si>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</si>
  <si>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</si>
  <si>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</si>
  <si>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</si>
  <si>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</si>
  <si>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</si>
  <si>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</si>
  <si>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</si>
  <si>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</si>
  <si>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</si>
  <si>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</si>
  <si>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</si>
  <si>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</si>
  <si>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</si>
  <si>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</si>
  <si>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</si>
  <si>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</si>
  <si>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</si>
  <si>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</si>
  <si>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</si>
  <si>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</si>
  <si>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</si>
  <si>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</si>
  <si>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</si>
  <si>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</si>
  <si>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</si>
  <si>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</si>
  <si>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</si>
  <si>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</si>
  <si>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</si>
  <si>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</si>
  <si>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</si>
  <si>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</si>
  <si>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</si>
  <si>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</si>
  <si>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</si>
  <si>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</si>
  <si>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</si>
  <si>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</si>
  <si>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</si>
  <si>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</si>
  <si>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</si>
  <si>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</si>
  <si>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</si>
  <si>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</si>
  <si>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</si>
  <si>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</si>
  <si>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</si>
  <si>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</si>
  <si>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</si>
  <si>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</si>
  <si>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</si>
  <si>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</si>
  <si>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</si>
  <si>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</si>
  <si>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</si>
  <si>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</si>
  <si>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</si>
  <si>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</si>
  <si>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</si>
  <si>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</si>
  <si>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</si>
  <si>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</si>
  <si>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</si>
  <si>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</si>
  <si>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</si>
  <si>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</si>
  <si>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</si>
  <si>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</si>
  <si>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</si>
  <si>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</si>
  <si>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</si>
  <si>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</si>
  <si>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</si>
  <si>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</si>
  <si>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</si>
  <si>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</si>
  <si>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</si>
  <si>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</si>
  <si>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</si>
  <si>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</si>
  <si>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</si>
  <si>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</si>
  <si>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</si>
  <si>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</si>
  <si>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</si>
  <si>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</si>
  <si>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</si>
  <si>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</si>
  <si>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</si>
  <si>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</si>
  <si>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</si>
  <si>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</si>
  <si>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</si>
  <si>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</si>
  <si>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</si>
  <si>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</si>
  <si>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</si>
  <si>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</si>
  <si>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</si>
  <si>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</si>
  <si>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</si>
  <si>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</si>
  <si>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</si>
  <si>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</si>
  <si>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</si>
  <si>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</si>
  <si>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</si>
  <si>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</si>
  <si>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</si>
  <si>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</si>
  <si>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</si>
  <si>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</si>
  <si>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</si>
  <si>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</si>
  <si>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</si>
  <si>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</si>
  <si>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</si>
  <si>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</si>
  <si>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</si>
  <si>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</si>
  <si>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</si>
  <si>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</si>
  <si>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</si>
  <si>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</si>
  <si>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</si>
  <si>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</si>
  <si>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</si>
  <si>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</si>
  <si>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</si>
  <si>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</si>
  <si>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</si>
  <si>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</si>
  <si>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</si>
  <si>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</si>
  <si>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</si>
  <si>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</si>
  <si>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</si>
  <si>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</si>
  <si>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</si>
  <si>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</si>
  <si>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</si>
  <si>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</si>
  <si>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</si>
  <si>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</si>
  <si>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</si>
  <si>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</si>
  <si>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</si>
  <si>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</si>
  <si>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</si>
  <si>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</si>
  <si>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</si>
  <si>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</si>
  <si>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</si>
  <si>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</si>
  <si>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</si>
  <si>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</si>
  <si>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</si>
  <si>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</si>
  <si>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</si>
  <si>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</si>
  <si>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</si>
  <si>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</si>
  <si>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</si>
  <si>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</si>
  <si>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</si>
  <si>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</si>
  <si>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</si>
  <si>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</si>
  <si>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</si>
  <si>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</si>
  <si>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</si>
  <si>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</si>
  <si>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</si>
  <si>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</si>
  <si>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</si>
  <si>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</si>
  <si>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</si>
  <si>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</si>
  <si>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</si>
  <si>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</si>
  <si>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</si>
  <si>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</si>
  <si>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</si>
  <si>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</si>
  <si>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</si>
  <si>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</si>
  <si>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</si>
  <si>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</si>
  <si>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</si>
  <si>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</si>
  <si>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</si>
  <si>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</si>
  <si>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</si>
  <si>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</si>
  <si>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</si>
  <si>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</si>
  <si>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</si>
  <si>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</si>
  <si>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</si>
  <si>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</si>
  <si>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</si>
  <si>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</si>
  <si>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</si>
  <si>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</si>
  <si>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</si>
  <si>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</si>
  <si>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</si>
  <si>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</si>
  <si>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</si>
  <si>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</si>
  <si>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</si>
  <si>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</si>
  <si>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</si>
  <si>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</si>
  <si>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</si>
  <si>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</si>
  <si>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</si>
  <si>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</si>
  <si>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</si>
  <si>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</si>
  <si>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</si>
  <si>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</si>
  <si>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</si>
  <si>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</si>
  <si>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</si>
  <si>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</si>
  <si>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</si>
  <si>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</si>
  <si>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</si>
  <si>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</si>
  <si>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</si>
  <si>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</si>
  <si>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</si>
  <si>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</si>
  <si>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</si>
  <si>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</si>
  <si>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</si>
  <si>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</si>
  <si>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</si>
  <si>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</si>
  <si>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</si>
  <si>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</si>
  <si>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</si>
  <si>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</si>
  <si>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</si>
  <si>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</si>
  <si>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</si>
  <si>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</si>
  <si>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</si>
  <si>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</si>
  <si>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</si>
  <si>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</si>
  <si>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</si>
  <si>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</si>
  <si>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</si>
  <si>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</si>
  <si>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</si>
  <si>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</si>
  <si>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</si>
  <si>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</si>
  <si>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</si>
  <si>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</si>
  <si>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</si>
  <si>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</si>
  <si>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</si>
  <si>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</si>
  <si>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</si>
  <si>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</si>
  <si>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</si>
  <si>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</si>
  <si>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</si>
  <si>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</si>
  <si>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</si>
  <si>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</si>
  <si>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</si>
  <si>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</si>
  <si>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</si>
  <si>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</si>
  <si>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</si>
  <si>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</si>
  <si>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</si>
  <si>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</si>
  <si>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</si>
  <si>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</si>
  <si>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</si>
  <si>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</si>
  <si>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</si>
  <si>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</si>
  <si>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</si>
  <si>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</si>
  <si>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</si>
  <si>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</si>
  <si>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</si>
  <si>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</si>
  <si>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</si>
  <si>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</si>
  <si>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</si>
  <si>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</si>
  <si>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</si>
  <si>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</si>
  <si>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</si>
  <si>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</si>
  <si>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</si>
  <si>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</si>
  <si>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</si>
  <si>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</si>
  <si>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</si>
  <si>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</si>
  <si>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</si>
  <si>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</si>
  <si>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</si>
  <si>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</si>
  <si>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</si>
  <si>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</si>
  <si>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</si>
  <si>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</si>
  <si>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</si>
  <si>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</si>
  <si>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</si>
  <si>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</si>
  <si>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</si>
  <si>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</si>
  <si>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</si>
  <si>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</si>
  <si>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</si>
  <si>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</si>
  <si>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</si>
  <si>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</si>
  <si>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</si>
  <si>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</si>
  <si>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</si>
  <si>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</si>
  <si>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</si>
  <si>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</si>
  <si>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</si>
  <si>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</si>
  <si>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</si>
  <si>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</si>
  <si>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</si>
  <si>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</si>
  <si>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</si>
  <si>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</si>
  <si>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</si>
  <si>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</si>
  <si>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</si>
  <si>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</si>
  <si>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</si>
  <si>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</si>
  <si>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</si>
  <si>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</si>
  <si>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</si>
  <si>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</si>
  <si>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</si>
  <si>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</si>
  <si>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</si>
  <si>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</si>
  <si>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</si>
  <si>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</si>
  <si>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</si>
  <si>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</si>
  <si>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</si>
  <si>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</si>
  <si>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</si>
  <si>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</si>
  <si>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</si>
  <si>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</si>
  <si>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</si>
  <si>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</si>
  <si>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</si>
  <si>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</si>
  <si>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</si>
  <si>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</si>
  <si>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</si>
  <si>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</si>
  <si>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</si>
  <si>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</si>
  <si>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</si>
  <si>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</si>
  <si>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</si>
  <si>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</si>
  <si>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</si>
  <si>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</si>
  <si>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</si>
  <si>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</si>
  <si>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</si>
  <si>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</si>
  <si>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</si>
  <si>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</si>
  <si>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</si>
  <si>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</si>
  <si>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</si>
  <si>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</si>
  <si>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</si>
  <si>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</si>
  <si>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</si>
  <si>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</si>
  <si>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</si>
  <si>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</si>
  <si>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</si>
  <si>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</si>
  <si>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</si>
  <si>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</si>
  <si>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</si>
  <si>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</si>
  <si>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</si>
  <si>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</si>
  <si>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</si>
  <si>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</si>
  <si>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</si>
  <si>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</si>
  <si>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</si>
  <si>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</si>
  <si>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</si>
  <si>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</si>
  <si>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</si>
  <si>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</si>
  <si>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</si>
  <si>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</si>
  <si>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</si>
  <si>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</si>
  <si>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</si>
  <si>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</si>
  <si>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</si>
  <si>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</si>
  <si>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</si>
  <si>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</si>
  <si>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</si>
  <si>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</si>
  <si>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</si>
  <si>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</si>
  <si>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</si>
  <si>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</si>
  <si>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</si>
  <si>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</si>
  <si>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</si>
  <si>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</si>
  <si>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</si>
  <si>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</si>
  <si>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</si>
  <si>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</si>
  <si>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</si>
  <si>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</si>
  <si>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</si>
  <si>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</si>
  <si>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</si>
  <si>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</si>
  <si>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</si>
  <si>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</si>
  <si>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</si>
  <si>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</si>
  <si>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</si>
  <si>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</si>
  <si>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</si>
  <si>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</si>
  <si>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</si>
  <si>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</si>
  <si>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</si>
  <si>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</si>
  <si>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</si>
  <si>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</si>
  <si>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</si>
  <si>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</si>
  <si>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</si>
  <si>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</si>
  <si>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</si>
  <si>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</si>
  <si>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</si>
  <si>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</si>
  <si>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</si>
  <si>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</si>
  <si>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</si>
  <si>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</si>
  <si>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</si>
  <si>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</si>
  <si>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</si>
  <si>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</si>
  <si>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</si>
  <si>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</si>
  <si>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</si>
  <si>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</si>
  <si>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</si>
  <si>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</si>
  <si>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</si>
  <si>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</si>
  <si>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</si>
  <si>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</si>
  <si>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</si>
  <si>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</si>
  <si>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</si>
  <si>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</si>
  <si>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</si>
  <si>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</si>
  <si>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</si>
  <si>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</si>
  <si>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</si>
  <si>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</si>
  <si>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</si>
  <si>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</si>
  <si>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</si>
  <si>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</si>
  <si>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</si>
  <si>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</si>
  <si>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</si>
  <si>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</si>
  <si>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</si>
  <si>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</si>
  <si>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</si>
  <si>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</si>
  <si>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</si>
  <si>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</si>
  <si>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</si>
  <si>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</si>
  <si>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</si>
  <si>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</si>
  <si>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</si>
  <si>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</si>
  <si>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</si>
  <si>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</si>
  <si>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</si>
  <si>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</si>
  <si>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</si>
  <si>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</si>
  <si>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</si>
  <si>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</si>
  <si>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</si>
  <si>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</si>
  <si>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</si>
  <si>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</si>
  <si>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</si>
  <si>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</si>
  <si>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</si>
  <si>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</si>
  <si>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</si>
  <si>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</si>
  <si>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</si>
  <si>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</si>
  <si>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</si>
  <si>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</si>
  <si>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</si>
  <si>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</si>
  <si>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</si>
  <si>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</si>
  <si>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</si>
  <si>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</si>
  <si>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</si>
  <si>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</si>
  <si>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</si>
  <si>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</si>
  <si>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</si>
  <si>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</si>
  <si>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</si>
  <si>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</si>
  <si>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</si>
  <si>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</si>
  <si>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</si>
  <si>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</si>
  <si>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</si>
  <si>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</si>
  <si>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</si>
  <si>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</si>
  <si>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</si>
  <si>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</si>
  <si>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</si>
  <si>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</si>
  <si>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</si>
  <si>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</si>
  <si>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</si>
  <si>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</si>
  <si>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</si>
  <si>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</si>
  <si>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</si>
  <si>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</si>
  <si>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</si>
  <si>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</si>
  <si>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</si>
  <si>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</si>
  <si>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</si>
  <si>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</si>
  <si>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</si>
  <si>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</si>
  <si>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</si>
  <si>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</si>
  <si>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</si>
  <si>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</si>
  <si>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</si>
  <si>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</si>
  <si>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</si>
  <si>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</si>
  <si>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</si>
  <si>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</si>
  <si>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</si>
  <si>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</si>
  <si>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</si>
  <si>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</si>
  <si>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</si>
  <si>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</si>
  <si>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</si>
  <si>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</si>
  <si>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</si>
  <si>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</si>
  <si>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</si>
  <si>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</si>
  <si>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</si>
  <si>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</si>
  <si>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</si>
  <si>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</si>
  <si>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</si>
  <si>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</si>
  <si>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</si>
  <si>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</si>
  <si>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</si>
  <si>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</si>
  <si>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</si>
  <si>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</si>
  <si>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</si>
  <si>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</si>
  <si>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</si>
  <si>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</si>
  <si>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</si>
  <si>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</si>
  <si>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</si>
  <si>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</si>
  <si>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</si>
  <si>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</si>
  <si>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</si>
  <si>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</si>
  <si>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</si>
  <si>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</si>
  <si>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</si>
  <si>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</si>
  <si>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</si>
  <si>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</si>
  <si>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</si>
  <si>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</si>
  <si>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</si>
  <si>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</si>
  <si>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</si>
  <si>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</si>
  <si>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</si>
  <si>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</si>
  <si>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</si>
  <si>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</si>
  <si>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</si>
  <si>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</si>
  <si>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</si>
  <si>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</si>
  <si>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</si>
  <si>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</si>
  <si>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</si>
  <si>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</si>
  <si>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</si>
  <si>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</si>
  <si>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</si>
  <si>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</si>
  <si>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</si>
  <si>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</si>
  <si>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</si>
  <si>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</si>
  <si>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</si>
  <si>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</si>
  <si>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</si>
  <si>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</si>
  <si>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</si>
  <si>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</si>
  <si>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</si>
  <si>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</si>
  <si>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</si>
  <si>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</si>
  <si>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</si>
  <si>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</si>
  <si>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</si>
  <si>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</si>
  <si>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</si>
  <si>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</si>
  <si>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</si>
  <si>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</si>
  <si>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</si>
  <si>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</si>
  <si>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</si>
  <si>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</si>
  <si>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</si>
  <si>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</si>
  <si>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</si>
  <si>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</si>
  <si>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</si>
  <si>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</si>
  <si>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</si>
  <si>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</si>
  <si>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</si>
  <si>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</si>
  <si>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</si>
  <si>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</si>
  <si>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</si>
  <si>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</si>
  <si>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</si>
  <si>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</si>
  <si>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</si>
  <si>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</si>
  <si>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</si>
  <si>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</si>
  <si>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</si>
  <si>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</si>
  <si>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</si>
  <si>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</si>
  <si>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</si>
  <si>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</si>
  <si>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</si>
  <si>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</si>
  <si>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</si>
  <si>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</si>
  <si>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</si>
  <si>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</si>
  <si>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</si>
  <si>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</si>
  <si>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</si>
  <si>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</si>
  <si>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</si>
  <si>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</si>
  <si>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</si>
  <si>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</si>
  <si>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</si>
  <si>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</si>
  <si>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</si>
  <si>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</si>
  <si>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</si>
  <si>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</si>
  <si>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</si>
  <si>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</si>
  <si>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</si>
  <si>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</si>
  <si>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</si>
  <si>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</si>
  <si>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</si>
  <si>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</si>
  <si>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</si>
  <si>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</si>
  <si>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</si>
  <si>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</si>
  <si>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</si>
  <si>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</si>
  <si>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</si>
  <si>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</si>
  <si>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</si>
  <si>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</si>
  <si>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</si>
  <si>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</si>
  <si>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</si>
  <si>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</si>
  <si>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</si>
  <si>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</si>
  <si>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</si>
  <si>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</si>
  <si>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</si>
  <si>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</si>
  <si>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</si>
  <si>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</si>
  <si>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</si>
  <si>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</si>
  <si>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</si>
  <si>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</si>
  <si>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</si>
  <si>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</si>
  <si>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</si>
  <si>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</si>
  <si>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</si>
  <si>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</si>
  <si>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</si>
  <si>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</si>
  <si>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</si>
  <si>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</si>
  <si>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</si>
  <si>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</si>
  <si>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</si>
  <si>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</si>
  <si>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</si>
  <si>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</si>
  <si>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</si>
  <si>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</si>
  <si>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</si>
  <si>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</si>
  <si>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</si>
  <si>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</si>
  <si>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</si>
  <si>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</si>
  <si>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</si>
  <si>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</si>
  <si>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</si>
  <si>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</si>
  <si>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</si>
  <si>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</si>
  <si>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</si>
  <si>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</si>
  <si>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</si>
  <si>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</si>
  <si>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</si>
  <si>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</si>
  <si>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</si>
  <si>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</si>
  <si>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</si>
  <si>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</si>
  <si>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</si>
  <si>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</si>
  <si>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</si>
  <si>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</si>
  <si>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</si>
  <si>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</si>
  <si>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</si>
  <si>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</si>
  <si>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</si>
  <si>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</si>
  <si>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</si>
  <si>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</si>
  <si>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</si>
  <si>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</si>
  <si>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</si>
  <si>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</si>
  <si>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</si>
  <si>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</si>
  <si>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</si>
  <si>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</si>
  <si>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</si>
  <si>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</si>
  <si>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</si>
  <si>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</si>
  <si>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</si>
  <si>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</si>
  <si>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</si>
  <si>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</si>
  <si>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</si>
  <si>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</si>
  <si>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</si>
  <si>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</si>
  <si>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</si>
  <si>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</si>
  <si>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</si>
  <si>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</si>
  <si>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</si>
  <si>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</si>
  <si>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</si>
  <si>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</si>
  <si>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</si>
  <si>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</si>
  <si>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</si>
  <si>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</si>
  <si>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</si>
  <si>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</si>
  <si>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</si>
  <si>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</si>
  <si>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</si>
  <si>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</si>
  <si>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</si>
  <si>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</si>
  <si>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</si>
  <si>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</si>
  <si>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</si>
  <si>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</si>
  <si>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</si>
  <si>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</si>
  <si>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</si>
  <si>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</si>
  <si>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</si>
  <si>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</si>
  <si>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</si>
  <si>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</si>
  <si>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</si>
  <si>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</si>
  <si>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</si>
  <si>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</si>
  <si>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</si>
  <si>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</si>
  <si>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</si>
  <si>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</si>
  <si>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</si>
  <si>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</si>
  <si>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</si>
  <si>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</si>
  <si>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</si>
  <si>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</si>
  <si>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</si>
  <si>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</si>
  <si>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</si>
  <si>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</si>
  <si>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</si>
  <si>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</si>
  <si>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</si>
  <si>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</si>
  <si>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</si>
  <si>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</si>
  <si>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</si>
  <si>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</si>
  <si>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</si>
  <si>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</si>
  <si>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</si>
  <si>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</si>
  <si>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</si>
  <si>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</si>
  <si>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</si>
  <si>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</si>
  <si>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</si>
  <si>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</si>
  <si>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</si>
  <si>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</si>
  <si>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</si>
  <si>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</si>
  <si>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</si>
  <si>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</si>
  <si>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</si>
  <si>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</si>
  <si>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</si>
  <si>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</si>
  <si>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</si>
  <si>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</si>
  <si>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</si>
  <si>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</si>
  <si>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</si>
  <si>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</si>
  <si>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</si>
  <si>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</si>
  <si>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</si>
  <si>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</si>
  <si>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</si>
  <si>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</si>
  <si>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</si>
  <si>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</si>
  <si>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</si>
  <si>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</si>
  <si>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</si>
  <si>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</si>
  <si>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</si>
  <si>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</si>
  <si>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</si>
  <si>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</si>
  <si>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</si>
  <si>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</si>
  <si>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</si>
  <si>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</si>
  <si>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</si>
  <si>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</si>
  <si>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</si>
  <si>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</si>
  <si>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</si>
  <si>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</si>
  <si>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</si>
  <si>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</si>
  <si>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</si>
  <si>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</si>
  <si>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</si>
  <si>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</si>
  <si>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</si>
  <si>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</si>
  <si>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</si>
  <si>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</si>
  <si>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</si>
  <si>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</si>
  <si>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</si>
  <si>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</si>
  <si>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</si>
  <si>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</si>
  <si>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</si>
  <si>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</si>
  <si>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</si>
  <si>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</si>
  <si>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</si>
  <si>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</si>
  <si>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</si>
  <si>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</si>
  <si>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</si>
  <si>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</si>
  <si>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</si>
  <si>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</si>
  <si>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</si>
  <si>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</si>
  <si>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</si>
  <si>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</si>
  <si>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</si>
  <si>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</si>
  <si>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</si>
  <si>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</si>
  <si>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</si>
  <si>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</si>
  <si>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</si>
  <si>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</si>
  <si>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</si>
  <si>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</si>
  <si>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</si>
  <si>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</si>
  <si>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</si>
  <si>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</si>
  <si>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</si>
  <si>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</si>
  <si>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</si>
  <si>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</si>
  <si>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</si>
  <si>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</si>
  <si>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</si>
  <si>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</si>
  <si>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</si>
  <si>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</si>
  <si>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</si>
  <si>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</si>
  <si>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</si>
  <si>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</si>
  <si>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</si>
  <si>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</si>
  <si>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</si>
  <si>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</si>
  <si>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</si>
  <si>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</si>
  <si>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</si>
  <si>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</si>
  <si>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</si>
  <si>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</si>
  <si>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</si>
  <si>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</si>
  <si>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</si>
  <si>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</si>
  <si>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</si>
  <si>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</si>
  <si>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</si>
  <si>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</si>
  <si>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</si>
  <si>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</si>
  <si>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</si>
  <si>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</si>
  <si>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</si>
  <si>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</si>
  <si>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</si>
  <si>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</si>
  <si>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</si>
  <si>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</si>
  <si>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</si>
  <si>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</si>
  <si>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</si>
  <si>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</si>
  <si>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</si>
  <si>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</si>
  <si>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</si>
  <si>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</si>
  <si>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</si>
  <si>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</si>
  <si>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</si>
  <si>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</si>
  <si>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</si>
  <si>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</si>
  <si>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</si>
  <si>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</si>
  <si>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</si>
  <si>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</si>
  <si>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</si>
  <si>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</si>
  <si>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</si>
  <si>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</si>
  <si>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</si>
  <si>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</si>
  <si>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</si>
  <si>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</si>
  <si>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</si>
  <si>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</si>
  <si>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</si>
  <si>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</si>
  <si>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</si>
  <si>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</si>
  <si>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</si>
  <si>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</si>
  <si>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</si>
  <si>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</si>
  <si>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</si>
  <si>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</si>
  <si>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</si>
  <si>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</si>
  <si>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</si>
  <si>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</si>
  <si>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</si>
  <si>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</si>
  <si>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</si>
  <si>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</si>
  <si>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</si>
  <si>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</si>
  <si>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</si>
  <si>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</si>
  <si>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</si>
  <si>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</si>
  <si>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</si>
  <si>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</si>
  <si>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</si>
  <si>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</si>
  <si>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</si>
  <si>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</si>
  <si>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</si>
  <si>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</si>
  <si>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</si>
  <si>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</si>
  <si>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</si>
  <si>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</si>
  <si>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</si>
  <si>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</si>
  <si>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</si>
  <si>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</si>
  <si>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</si>
  <si>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</si>
  <si>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</si>
  <si>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</si>
  <si>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</si>
  <si>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</si>
  <si>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</si>
  <si>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</si>
  <si>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</si>
  <si>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</si>
  <si>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</si>
  <si>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</si>
  <si>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</si>
  <si>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</si>
  <si>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</si>
  <si>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</si>
  <si>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</si>
  <si>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</si>
  <si>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</si>
  <si>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</si>
  <si>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</si>
  <si>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</si>
  <si>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</si>
  <si>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</si>
  <si>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</si>
  <si>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</si>
  <si>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</si>
  <si>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</si>
  <si>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</si>
  <si>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</si>
  <si>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</si>
  <si>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</si>
  <si>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</si>
  <si>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</si>
  <si>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</si>
  <si>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</si>
  <si>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</si>
  <si>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</si>
  <si>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</si>
  <si>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</si>
  <si>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</si>
  <si>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</si>
  <si>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</si>
  <si>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</si>
  <si>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</si>
  <si>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</si>
  <si>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</si>
  <si>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</si>
  <si>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</si>
  <si>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</si>
  <si>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</si>
  <si>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</si>
  <si>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</si>
  <si>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</si>
  <si>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</si>
  <si>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</si>
  <si>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</si>
  <si>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</si>
  <si>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</si>
  <si>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</si>
  <si>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</si>
  <si>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</si>
  <si>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</si>
  <si>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</si>
  <si>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</si>
  <si>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</si>
  <si>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</si>
  <si>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</si>
  <si>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</si>
  <si>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</si>
  <si>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</si>
  <si>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</si>
  <si>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</si>
  <si>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</si>
  <si>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</si>
  <si>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</si>
  <si>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</si>
  <si>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</si>
  <si>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</si>
  <si>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</si>
  <si>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</si>
  <si>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</si>
  <si>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</si>
  <si>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</si>
  <si>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</si>
  <si>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</si>
  <si>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</si>
  <si>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</si>
  <si>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</si>
  <si>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</si>
  <si>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</si>
  <si>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</si>
  <si>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</si>
  <si>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</si>
  <si>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</si>
  <si>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</si>
  <si>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</si>
  <si>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</si>
  <si>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</si>
  <si>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</si>
  <si>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</si>
  <si>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</si>
  <si>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</si>
  <si>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</si>
  <si>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</si>
  <si>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</si>
  <si>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</si>
  <si>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</si>
  <si>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</si>
  <si>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</si>
  <si>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</si>
  <si>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</si>
  <si>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</si>
  <si>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</si>
  <si>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</si>
  <si>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</si>
  <si>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</si>
  <si>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</si>
  <si>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</si>
  <si>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</si>
  <si>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</si>
  <si>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</si>
  <si>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</si>
  <si>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</si>
  <si>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</si>
  <si>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</si>
  <si>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</si>
  <si>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</si>
  <si>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</si>
  <si>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</si>
  <si>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</si>
  <si>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</si>
  <si>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</si>
  <si>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</si>
  <si>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</si>
  <si>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</si>
  <si>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</si>
  <si>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</si>
  <si>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</si>
  <si>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</si>
  <si>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</si>
  <si>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</si>
  <si>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</si>
  <si>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</si>
  <si>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</si>
  <si>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</si>
  <si>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</si>
  <si>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</si>
  <si>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</si>
  <si>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</si>
  <si>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</si>
  <si>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</si>
  <si>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</si>
  <si>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</si>
  <si>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</si>
  <si>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</si>
  <si>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</si>
  <si>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</si>
  <si>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</si>
  <si>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</si>
  <si>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</si>
  <si>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</si>
  <si>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</si>
  <si>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</si>
  <si>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</si>
  <si>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</si>
  <si>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</si>
  <si>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</si>
  <si>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</si>
  <si>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</si>
  <si>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</si>
  <si>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</si>
  <si>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</si>
  <si>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</si>
  <si>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</si>
  <si>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</si>
  <si>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</si>
  <si>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</si>
  <si>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</si>
  <si>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</si>
  <si>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</si>
  <si>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</si>
  <si>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</si>
  <si>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</si>
  <si>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</si>
  <si>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</si>
  <si>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</si>
  <si>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</si>
  <si>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</si>
  <si>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</si>
  <si>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</si>
  <si>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</si>
  <si>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</si>
  <si>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</si>
  <si>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</si>
  <si>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</si>
  <si>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</si>
  <si>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</si>
  <si>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</si>
  <si>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</si>
  <si>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</si>
  <si>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</si>
  <si>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</si>
  <si>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</si>
  <si>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</si>
  <si>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</si>
  <si>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</si>
  <si>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</si>
  <si>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</si>
  <si>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</si>
  <si>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</si>
  <si>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</si>
  <si>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</si>
  <si>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</si>
  <si>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</si>
  <si>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</si>
  <si>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</si>
  <si>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</si>
  <si>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</si>
  <si>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</si>
  <si>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</si>
  <si>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</si>
  <si>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</si>
  <si>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</si>
  <si>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</si>
  <si>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</si>
  <si>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</si>
  <si>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</si>
  <si>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</si>
  <si>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</si>
  <si>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</si>
  <si>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</si>
  <si>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</si>
  <si>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</si>
  <si>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</si>
  <si>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</si>
  <si>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</si>
  <si>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</si>
  <si>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</si>
  <si>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</si>
  <si>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</si>
  <si>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</si>
  <si>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</si>
  <si>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</si>
  <si>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</si>
  <si>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</si>
  <si>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</si>
  <si>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</si>
  <si>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</si>
  <si>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</si>
  <si>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</si>
  <si>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</si>
  <si>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</si>
  <si>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</si>
  <si>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</si>
  <si>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</si>
  <si>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</si>
  <si>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</si>
  <si>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</si>
  <si>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</si>
  <si>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</si>
  <si>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</si>
  <si>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</si>
  <si>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</si>
  <si>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</si>
  <si>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</si>
  <si>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</si>
  <si>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</si>
  <si>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</si>
  <si>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</si>
  <si>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</si>
  <si>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</si>
  <si>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</si>
  <si>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</si>
  <si>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</si>
  <si>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</si>
  <si>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</si>
  <si>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</si>
  <si>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</si>
  <si>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</si>
  <si>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</si>
  <si>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</si>
  <si>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</si>
  <si>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</si>
  <si>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</si>
  <si>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</si>
  <si>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</si>
  <si>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</si>
  <si>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</si>
  <si>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</si>
  <si>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</si>
  <si>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</si>
  <si>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</si>
  <si>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</si>
  <si>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</si>
  <si>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</si>
  <si>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</si>
  <si>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</si>
  <si>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</si>
  <si>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</si>
  <si>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</si>
  <si>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</si>
  <si>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</si>
  <si>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</si>
  <si>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</si>
  <si>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</si>
  <si>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</si>
  <si>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</si>
  <si>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</si>
  <si>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</si>
  <si>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</si>
  <si>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</si>
  <si>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</si>
  <si>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</si>
  <si>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</si>
  <si>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</si>
  <si>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</si>
  <si>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</si>
  <si>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</si>
  <si>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</si>
  <si>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</si>
  <si>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</si>
  <si>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</si>
  <si>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</si>
  <si>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</si>
  <si>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</si>
  <si>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</si>
  <si>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</si>
  <si>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</si>
  <si>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</si>
  <si>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</si>
  <si>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</si>
  <si>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</si>
  <si>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</si>
  <si>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</si>
  <si>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</si>
  <si>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</si>
  <si>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</si>
  <si>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</si>
  <si>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</si>
  <si>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</si>
  <si>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</si>
  <si>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</si>
  <si>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</si>
  <si>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</si>
  <si>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</si>
  <si>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</si>
  <si>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</si>
  <si>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</si>
  <si>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</si>
  <si>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</si>
  <si>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</si>
  <si>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</si>
  <si>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</si>
  <si>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</si>
  <si>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</si>
  <si>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</si>
  <si>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</si>
  <si>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</si>
  <si>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</si>
  <si>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</si>
  <si>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</si>
  <si>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</si>
  <si>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</si>
  <si>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</si>
  <si>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</si>
  <si>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</si>
  <si>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</si>
  <si>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</si>
  <si>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</si>
  <si>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</si>
  <si>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</si>
  <si>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</si>
  <si>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</si>
  <si>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</si>
  <si>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</si>
  <si>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</si>
  <si>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</si>
  <si>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</si>
  <si>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</si>
  <si>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</si>
  <si>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</si>
  <si>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</si>
  <si>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</si>
  <si>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</si>
  <si>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</si>
  <si>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</si>
  <si>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</si>
  <si>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</si>
  <si>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</si>
  <si>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</si>
  <si>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</si>
  <si>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</si>
  <si>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</si>
  <si>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</si>
  <si>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</si>
  <si>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</si>
  <si>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</si>
  <si>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</si>
  <si>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</si>
  <si>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</si>
  <si>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</si>
  <si>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</si>
  <si>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</si>
  <si>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</si>
  <si>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</si>
  <si>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</si>
  <si>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</si>
  <si>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</si>
  <si>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</si>
  <si>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</si>
  <si>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</si>
  <si>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</si>
  <si>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</si>
  <si>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</si>
  <si>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</si>
  <si>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</si>
  <si>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</si>
  <si>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</si>
  <si>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</si>
  <si>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</si>
  <si>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</si>
  <si>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</si>
  <si>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</si>
  <si>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</si>
  <si>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</si>
  <si>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</si>
  <si>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</si>
  <si>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</si>
  <si>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</si>
  <si>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</si>
  <si>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</si>
  <si>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</si>
  <si>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</si>
  <si>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</si>
  <si>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</si>
  <si>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</si>
  <si>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</si>
  <si>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</si>
  <si>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</si>
  <si>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</si>
  <si>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</si>
  <si>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</si>
  <si>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</si>
  <si>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</si>
  <si>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</si>
  <si>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</si>
  <si>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</si>
  <si>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</si>
  <si>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</si>
  <si>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</si>
  <si>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</si>
  <si>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</si>
  <si>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</si>
  <si>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</si>
  <si>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</si>
  <si>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</si>
  <si>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</si>
  <si>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</si>
  <si>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</si>
  <si>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</si>
  <si>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</si>
  <si>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</si>
  <si>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</si>
  <si>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</si>
  <si>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</si>
  <si>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</si>
  <si>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</si>
  <si>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</si>
  <si>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</si>
  <si>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</si>
  <si>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</si>
  <si>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</si>
  <si>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</si>
  <si>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</si>
  <si>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</si>
  <si>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</si>
  <si>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</si>
  <si>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</si>
  <si>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</si>
  <si>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</si>
  <si>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</si>
  <si>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</si>
  <si>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</si>
  <si>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</si>
  <si>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</si>
  <si>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</si>
  <si>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</si>
  <si>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</si>
  <si>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</si>
  <si>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</si>
  <si>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</si>
  <si>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</si>
  <si>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</si>
  <si>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</si>
  <si>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</si>
  <si>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</si>
  <si>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</si>
  <si>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</si>
  <si>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</si>
  <si>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</si>
  <si>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</si>
  <si>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</si>
  <si>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</si>
  <si>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</si>
  <si>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</si>
  <si>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</si>
  <si>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</si>
  <si>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</si>
  <si>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</si>
  <si>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</si>
  <si>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</si>
  <si>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</si>
  <si>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</si>
  <si>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</si>
  <si>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</si>
  <si>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</si>
  <si>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</si>
  <si>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</si>
  <si>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</si>
  <si>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</si>
  <si>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</si>
  <si>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</si>
  <si>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</si>
  <si>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</si>
  <si>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</si>
  <si>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</si>
  <si>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</si>
  <si>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</si>
  <si>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</si>
  <si>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</si>
  <si>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</si>
  <si>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</si>
  <si>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</si>
  <si>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</si>
  <si>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</si>
  <si>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</si>
  <si>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</si>
  <si>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</si>
  <si>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</si>
  <si>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</si>
  <si>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</si>
  <si>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</si>
  <si>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</si>
  <si>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</si>
  <si>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</si>
  <si>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</si>
  <si>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</si>
  <si>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</si>
  <si>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</si>
  <si>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</si>
  <si>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</si>
  <si>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</si>
  <si>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</si>
  <si>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</si>
  <si>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</si>
  <si>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</si>
  <si>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</si>
  <si>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</si>
  <si>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</si>
  <si>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</si>
  <si>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</si>
  <si>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</si>
  <si>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</si>
  <si>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</si>
  <si>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</si>
  <si>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</si>
  <si>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</si>
  <si>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</si>
  <si>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</si>
  <si>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</si>
  <si>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</si>
  <si>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</si>
  <si>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</si>
  <si>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</si>
  <si>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</si>
  <si>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</si>
  <si>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</si>
  <si>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</si>
  <si>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</si>
  <si>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</si>
  <si>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</si>
  <si>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</si>
  <si>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</si>
  <si>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</si>
  <si>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</si>
  <si>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</si>
  <si>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</si>
  <si>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</si>
  <si>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</si>
  <si>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</si>
  <si>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</si>
  <si>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</si>
  <si>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</si>
  <si>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</si>
  <si>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</si>
  <si>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</si>
  <si>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</si>
  <si>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</si>
  <si>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</si>
  <si>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</si>
  <si>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</si>
  <si>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</si>
  <si>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</si>
  <si>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</si>
  <si>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</si>
  <si>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</si>
  <si>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</si>
  <si>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</si>
  <si>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</si>
  <si>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</si>
  <si>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</si>
  <si>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</si>
  <si>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</si>
  <si>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</si>
  <si>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</si>
  <si>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</si>
  <si>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</si>
  <si>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</si>
  <si>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</si>
  <si>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</si>
  <si>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</si>
  <si>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</si>
  <si>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</si>
  <si>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</si>
  <si>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</si>
  <si>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</si>
  <si>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</si>
  <si>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</si>
  <si>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</si>
  <si>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</si>
  <si>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</si>
  <si>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</si>
  <si>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</si>
  <si>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</si>
  <si>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</si>
  <si>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</si>
  <si>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</si>
  <si>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</si>
  <si>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</si>
  <si>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</si>
  <si>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</si>
  <si>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</si>
  <si>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</si>
  <si>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</si>
  <si>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</si>
  <si>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</si>
  <si>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</si>
  <si>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</si>
  <si>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</si>
  <si>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</si>
  <si>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</si>
  <si>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</si>
  <si>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</si>
  <si>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</si>
  <si>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</si>
  <si>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</si>
  <si>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</si>
  <si>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</si>
  <si>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</si>
  <si>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</si>
  <si>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</si>
  <si>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</si>
  <si>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</si>
  <si>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</si>
  <si>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</si>
  <si>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</si>
  <si>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</si>
  <si>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</si>
  <si>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</si>
  <si>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</si>
  <si>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</si>
  <si>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</si>
  <si>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</si>
  <si>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</si>
  <si>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</si>
  <si>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</si>
  <si>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</si>
  <si>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</si>
  <si>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</si>
  <si>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</si>
  <si>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</si>
  <si>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</si>
  <si>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</si>
  <si>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</si>
  <si>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</si>
  <si>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</si>
  <si>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</si>
  <si>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</si>
  <si>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</si>
  <si>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</si>
  <si>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</si>
  <si>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</si>
  <si>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</si>
  <si>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</si>
  <si>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</si>
  <si>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</si>
  <si>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</si>
  <si>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</si>
  <si>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</si>
  <si>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</si>
  <si>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</si>
  <si>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</si>
  <si>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</si>
  <si>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</si>
  <si>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</si>
  <si>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</si>
  <si>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</si>
  <si>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</si>
  <si>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</si>
  <si>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</si>
  <si>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</si>
  <si>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</si>
  <si>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</si>
  <si>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</si>
  <si>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</si>
  <si>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</si>
  <si>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</si>
  <si>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</si>
  <si>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</si>
  <si>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</si>
  <si>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</si>
  <si>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</si>
  <si>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</si>
  <si>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</si>
  <si>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</si>
  <si>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</si>
  <si>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</si>
  <si>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</si>
  <si>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</si>
  <si>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</si>
  <si>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</si>
  <si>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</si>
  <si>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</si>
  <si>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</si>
  <si>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</si>
  <si>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</si>
  <si>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</si>
  <si>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</si>
  <si>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</si>
  <si>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</si>
  <si>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</si>
  <si>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</si>
  <si>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</si>
  <si>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</si>
  <si>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</si>
  <si>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</si>
  <si>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</si>
  <si>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</si>
  <si>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</si>
  <si>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</si>
  <si>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</si>
  <si>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</si>
  <si>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</si>
  <si>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</si>
  <si>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</si>
  <si>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</si>
  <si>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</si>
  <si>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</si>
  <si>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</si>
  <si>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</si>
  <si>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</si>
  <si>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</si>
  <si>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</si>
  <si>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</si>
  <si>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</si>
  <si>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</si>
  <si>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</si>
  <si>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</si>
  <si>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</si>
  <si>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</si>
  <si>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</si>
  <si>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</si>
  <si>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</si>
  <si>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</si>
  <si>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</si>
  <si>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</si>
  <si>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</si>
  <si>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</si>
  <si>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</si>
  <si>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</si>
  <si>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</si>
  <si>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</si>
  <si>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</si>
  <si>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</si>
  <si>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</si>
  <si>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</si>
  <si>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</si>
  <si>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</si>
  <si>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</si>
  <si>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</si>
  <si>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</si>
  <si>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</si>
  <si>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</si>
  <si>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</si>
  <si>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</si>
  <si>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</si>
  <si>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</si>
  <si>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</si>
  <si>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</si>
  <si>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</si>
  <si>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</si>
  <si>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</si>
  <si>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</si>
  <si>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</si>
  <si>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</si>
  <si>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</si>
  <si>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</si>
  <si>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</si>
  <si>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</si>
  <si>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</si>
  <si>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</si>
  <si>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</si>
  <si>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</si>
  <si>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</si>
  <si>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</si>
  <si>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</si>
  <si>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</si>
  <si>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</si>
  <si>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</si>
  <si>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</si>
  <si>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</si>
  <si>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</si>
  <si>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</si>
  <si>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</si>
  <si>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</si>
  <si>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</si>
  <si>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</si>
  <si>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</si>
  <si>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</si>
  <si>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</si>
  <si>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</si>
  <si>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</si>
  <si>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</si>
  <si>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</si>
  <si>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</si>
  <si>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</si>
  <si>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</si>
  <si>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</si>
  <si>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</si>
  <si>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</si>
  <si>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</si>
  <si>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</si>
  <si>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</si>
  <si>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</si>
  <si>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</si>
  <si>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</si>
  <si>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</si>
  <si>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</si>
  <si>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</si>
  <si>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</si>
  <si>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</si>
  <si>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</si>
  <si>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</si>
  <si>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</si>
  <si>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</si>
  <si>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</si>
  <si>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</si>
  <si>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</si>
  <si>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</si>
  <si>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</si>
  <si>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</si>
  <si>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</si>
  <si>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</si>
  <si>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</si>
  <si>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</si>
  <si>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</si>
  <si>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</si>
  <si>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</si>
  <si>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</si>
  <si>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</si>
  <si>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</si>
  <si>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</si>
  <si>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</si>
  <si>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</si>
  <si>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</si>
  <si>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</si>
  <si>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</si>
  <si>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</si>
  <si>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</si>
  <si>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</si>
  <si>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</si>
  <si>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</si>
  <si>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</si>
  <si>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</si>
  <si>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</si>
  <si>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</si>
  <si>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</si>
  <si>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</si>
  <si>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</si>
  <si>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</si>
  <si>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</si>
  <si>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</si>
  <si>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</si>
  <si>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</si>
  <si>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</si>
  <si>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</si>
  <si>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</si>
  <si>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</si>
  <si>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</si>
  <si>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</si>
  <si>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</si>
  <si>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</si>
  <si>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</si>
  <si>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</si>
  <si>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</si>
  <si>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</si>
  <si>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</si>
  <si>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</si>
  <si>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</si>
  <si>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</si>
  <si>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</si>
  <si>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</si>
  <si>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</si>
  <si>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</si>
  <si>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</si>
  <si>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</si>
  <si>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</si>
  <si>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</si>
  <si>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</si>
  <si>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</si>
  <si>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</si>
  <si>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</si>
  <si>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</si>
  <si>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</si>
  <si>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</si>
  <si>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</si>
  <si>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</si>
  <si>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</si>
  <si>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</si>
  <si>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</si>
  <si>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</si>
  <si>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</si>
  <si>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</si>
  <si>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</si>
  <si>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</si>
  <si>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</si>
  <si>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</si>
  <si>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</si>
  <si>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</si>
  <si>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</si>
  <si>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</si>
  <si>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</si>
  <si>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</si>
  <si>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</si>
  <si>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</si>
  <si>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</si>
  <si>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</si>
  <si>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</si>
  <si>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</si>
  <si>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</si>
  <si>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</si>
  <si>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</si>
  <si>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</si>
  <si>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</si>
  <si>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</si>
  <si>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</si>
  <si>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</si>
  <si>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</si>
  <si>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</si>
  <si>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</si>
  <si>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</si>
  <si>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</si>
  <si>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</si>
  <si>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</si>
  <si>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</si>
  <si>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</si>
  <si>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</si>
  <si>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</si>
  <si>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</si>
  <si>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</si>
  <si>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</si>
  <si>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</si>
  <si>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</si>
  <si>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</si>
  <si>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</si>
  <si>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</si>
  <si>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</si>
  <si>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</si>
  <si>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</si>
  <si>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</si>
  <si>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</si>
  <si>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</si>
  <si>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</si>
  <si>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</si>
  <si>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</si>
  <si>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</si>
  <si>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</si>
  <si>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</si>
  <si>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</si>
  <si>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</si>
  <si>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</si>
  <si>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</si>
  <si>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</si>
  <si>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</si>
  <si>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</si>
  <si>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</si>
  <si>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</si>
  <si>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</si>
  <si>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</si>
  <si>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</si>
  <si>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</si>
  <si>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</si>
  <si>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</si>
  <si>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</si>
  <si>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</si>
  <si>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</si>
  <si>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</si>
  <si>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</si>
  <si>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</si>
  <si>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</si>
  <si>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</si>
  <si>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</si>
  <si>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</si>
  <si>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</si>
  <si>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</si>
  <si>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</si>
  <si>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</si>
  <si>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</si>
  <si>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</si>
  <si>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</si>
  <si>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</si>
  <si>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</si>
  <si>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</si>
  <si>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</si>
  <si>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</si>
  <si>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</si>
  <si>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</si>
  <si>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</si>
  <si>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</si>
  <si>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</si>
  <si>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</si>
  <si>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</si>
  <si>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</si>
  <si>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</si>
  <si>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</si>
  <si>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</si>
  <si>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</si>
  <si>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</si>
  <si>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</si>
  <si>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</si>
  <si>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</si>
  <si>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</si>
  <si>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</si>
  <si>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</si>
  <si>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</si>
  <si>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</si>
  <si>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</si>
  <si>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</si>
  <si>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</si>
  <si>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</si>
  <si>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</si>
  <si>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</si>
  <si>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</si>
  <si>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</si>
  <si>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</si>
  <si>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</si>
  <si>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</si>
  <si>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</si>
  <si>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</si>
  <si>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</si>
  <si>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</si>
  <si>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</si>
  <si>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</si>
  <si>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</si>
  <si>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</si>
  <si>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</si>
  <si>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</si>
  <si>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</si>
  <si>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</si>
  <si>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</si>
  <si>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</si>
  <si>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</si>
  <si>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</si>
  <si>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</si>
  <si>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</si>
  <si>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</si>
  <si>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</si>
  <si>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</si>
  <si>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</si>
  <si>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</si>
  <si>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</si>
  <si>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</si>
  <si>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</si>
  <si>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</si>
  <si>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</si>
  <si>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</si>
  <si>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</si>
  <si>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</si>
  <si>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</si>
  <si>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</si>
  <si>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</si>
  <si>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</si>
  <si>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</si>
  <si>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</si>
  <si>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</si>
  <si>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</si>
  <si>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</si>
  <si>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</si>
  <si>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</si>
  <si>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</si>
  <si>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</si>
  <si>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</si>
  <si>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</si>
  <si>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</si>
  <si>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</si>
  <si>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</si>
  <si>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</si>
  <si>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</si>
  <si>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</si>
  <si>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</si>
  <si>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</si>
  <si>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</si>
  <si>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</si>
  <si>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</si>
  <si>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</si>
  <si>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</si>
  <si>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</si>
  <si>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</si>
  <si>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</si>
  <si>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</si>
  <si>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</si>
  <si>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</si>
  <si>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</si>
  <si>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</si>
  <si>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</si>
  <si>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</si>
  <si>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</si>
  <si>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</si>
  <si>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</si>
  <si>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</si>
  <si>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</si>
  <si>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</si>
  <si>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</si>
  <si>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</si>
  <si>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</si>
  <si>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</si>
  <si>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</si>
  <si>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</si>
  <si>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</si>
  <si>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</si>
  <si>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</si>
  <si>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</si>
  <si>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</si>
  <si>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</si>
  <si>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</si>
  <si>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</si>
  <si>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</si>
  <si>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</si>
  <si>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</si>
  <si>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</si>
  <si>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</si>
  <si>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</si>
  <si>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</si>
  <si>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</si>
  <si>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</si>
  <si>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</si>
  <si>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</si>
  <si>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</si>
  <si>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</si>
  <si>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</si>
  <si>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</si>
  <si>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</si>
  <si>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</si>
  <si>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</si>
  <si>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</si>
  <si>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</si>
  <si>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</si>
  <si>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</si>
  <si>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</si>
  <si>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</si>
  <si>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</si>
  <si>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</si>
  <si>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</si>
  <si>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</si>
  <si>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</si>
  <si>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</si>
  <si>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</si>
  <si>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</si>
  <si>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</si>
  <si>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</si>
  <si>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</si>
  <si>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</si>
  <si>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</si>
  <si>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</si>
  <si>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</si>
  <si>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</si>
  <si>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</si>
  <si>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</si>
  <si>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</si>
  <si>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</si>
  <si>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</si>
  <si>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</si>
  <si>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</si>
  <si>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</si>
  <si>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</si>
  <si>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</si>
  <si>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</si>
  <si>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</si>
  <si>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</si>
  <si>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</si>
  <si>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</si>
  <si>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</si>
  <si>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</si>
  <si>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</si>
  <si>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</si>
  <si>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</si>
  <si>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</si>
  <si>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</si>
  <si>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</si>
  <si>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</si>
  <si>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</si>
  <si>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</si>
  <si>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</si>
  <si>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</si>
  <si>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</si>
  <si>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</si>
  <si>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</si>
  <si>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</si>
  <si>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</si>
  <si>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</si>
  <si>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</si>
  <si>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</si>
  <si>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</si>
  <si>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</si>
  <si>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</si>
  <si>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</si>
  <si>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</si>
  <si>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</si>
  <si>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</si>
  <si>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</si>
  <si>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</si>
  <si>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</si>
  <si>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</si>
  <si>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</si>
  <si>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</si>
  <si>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</si>
  <si>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</si>
  <si>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</si>
  <si>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</si>
  <si>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</si>
  <si>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</si>
  <si>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</si>
  <si>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</si>
  <si>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</si>
  <si>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</si>
  <si>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</si>
  <si>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</si>
  <si>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</si>
  <si>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</si>
  <si>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</si>
  <si>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</si>
  <si>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</si>
  <si>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</si>
  <si>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</si>
  <si>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</si>
  <si>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</si>
  <si>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</si>
  <si>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</si>
  <si>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</si>
  <si>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</si>
  <si>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</si>
  <si>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</si>
  <si>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</si>
  <si>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</si>
  <si>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</si>
  <si>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</si>
  <si>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</si>
  <si>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</si>
  <si>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</si>
  <si>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</si>
  <si>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</si>
  <si>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</si>
  <si>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</si>
  <si>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</si>
  <si>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</si>
  <si>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</si>
  <si>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</si>
  <si>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</si>
  <si>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</si>
  <si>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</si>
  <si>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</si>
  <si>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</si>
  <si>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</si>
  <si>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</si>
  <si>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</si>
  <si>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</si>
  <si>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</si>
  <si>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</si>
  <si>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</si>
  <si>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</si>
  <si>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</si>
  <si>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</si>
  <si>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</si>
  <si>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</si>
  <si>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</si>
  <si>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</si>
  <si>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</si>
  <si>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</si>
  <si>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</si>
  <si>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</si>
  <si>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</si>
  <si>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</si>
  <si>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</si>
  <si>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</si>
  <si>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</si>
  <si>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</si>
  <si>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</si>
  <si>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</si>
  <si>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</si>
  <si>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</si>
  <si>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</si>
  <si>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</si>
  <si>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</si>
  <si>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</si>
  <si>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</si>
  <si>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</si>
  <si>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</si>
  <si>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</si>
  <si>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</si>
  <si>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</si>
  <si>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</si>
  <si>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</si>
  <si>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</si>
  <si>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</si>
  <si>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</si>
  <si>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</si>
  <si>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</si>
  <si>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</si>
  <si>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</si>
  <si>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</si>
  <si>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</si>
  <si>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</si>
  <si>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</si>
  <si>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</si>
  <si>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</si>
  <si>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</si>
  <si>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</si>
  <si>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</si>
  <si>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</si>
  <si>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</si>
  <si>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</si>
  <si>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</si>
  <si>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</si>
  <si>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</si>
  <si>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</si>
  <si>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</si>
  <si>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</si>
  <si>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</si>
  <si>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</si>
  <si>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</si>
  <si>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</si>
  <si>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</si>
  <si>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</si>
  <si>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</si>
  <si>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</si>
  <si>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</si>
  <si>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</si>
  <si>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</si>
  <si>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</si>
  <si>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</si>
  <si>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</si>
  <si>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</si>
  <si>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</si>
  <si>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</si>
  <si>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</si>
  <si>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</si>
  <si>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</si>
  <si>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</si>
  <si>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</si>
  <si>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</si>
  <si>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</si>
  <si>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</si>
  <si>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</si>
  <si>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</si>
  <si>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</si>
  <si>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</si>
  <si>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</si>
  <si>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</si>
  <si>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</si>
  <si>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</si>
  <si>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</si>
  <si>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</si>
  <si>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</si>
  <si>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</si>
  <si>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</si>
  <si>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2021-23-10000765</t>
  </si>
  <si>
    <t>23/2015/221</t>
  </si>
  <si>
    <t>23/2016/069</t>
  </si>
  <si>
    <t>23/2016/516</t>
  </si>
  <si>
    <t>23/2016/556</t>
  </si>
  <si>
    <t>23/2017/398</t>
  </si>
  <si>
    <t>23/2018/283</t>
  </si>
  <si>
    <t>23/2019/118</t>
  </si>
  <si>
    <t>ATENDER A NIÑOS Y NIÑAS MENORES DE 5 AÑOS O HASTA SU INGRESO AL GRADO TRANSICION EN LOS SERVICIOS DE EDUCACION INICIAL Y CUIDADO, CON EL FIN DE PROMOVER EL DESARROLLO INTEGRAL DE LA PRIMERA INFANCIA CON CALIDAD, DE CONFORMIDAD CON LOS LINEAMIENTOS, DIRECTRICES Y PARAMETROS ESTABLECIDOS POR EL ICBF</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</si>
  <si>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</si>
  <si>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POLÍTICA DE ESTADO PARA EL DESARROLLO INTEGRAL DE LA PRIMERA INFANCIA “DE CERO A SIEMPRE”, EN EL SERVICIO DESARROLLO INFANTIL EN MEDIO FAMILIAR</t>
  </si>
  <si>
    <t>INSTITUTO COLOMBIANO DE BIENESTAR FAMILIAR</t>
  </si>
  <si>
    <t>LUZ AMALIA BOTERO MONTOYA</t>
  </si>
  <si>
    <t>CALLE 43 B # 81 - 51 MEDELLIN -  ANTIOQUIA</t>
  </si>
  <si>
    <t>4480288 / 3136718002</t>
  </si>
  <si>
    <t>CALLE 43B # 81 - 51</t>
  </si>
  <si>
    <t>la.botero@fan.org.co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</si>
</sst>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98" zoomScale="70" zoomScaleNormal="70" zoomScaleSheetLayoutView="40" zoomScalePageLayoutView="40" workbookViewId="0">
      <selection activeCell="D211" sqref="D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220</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890905179</v>
      </c>
      <c r="C20" s="5"/>
      <c r="D20" s="73"/>
      <c r="E20" s="5"/>
      <c r="F20" s="5"/>
      <c r="G20" s="5"/>
      <c r="H20" s="240"/>
      <c r="I20" s="146" t="s">
        <v>220</v>
      </c>
      <c r="J20" s="147" t="s">
        <v>502</v>
      </c>
      <c r="K20" s="148">
        <v>4874600458</v>
      </c>
      <c r="L20" s="149"/>
      <c r="M20" s="149">
        <v>44561</v>
      </c>
      <c r="N20" s="132">
        <f>+(M20-L20)/30</f>
        <v>1485.3666666666666</v>
      </c>
      <c r="O20" s="135"/>
      <c r="U20" s="131"/>
      <c r="V20" s="105">
        <f ca="1">NOW()</f>
        <v>44193.504469907406</v>
      </c>
      <c r="W20" s="105">
        <f ca="1">NOW()</f>
        <v>44193.504469907406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FUNDACIÓN DE ATENCIÓN A LA NIÑEZ FAN</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2687</v>
      </c>
      <c r="C48" s="112" t="s">
        <v>31</v>
      </c>
      <c r="D48" s="142" t="s">
        <v>2677</v>
      </c>
      <c r="E48" s="142">
        <v>42061</v>
      </c>
      <c r="F48" s="142">
        <v>42369</v>
      </c>
      <c r="G48" s="157">
        <f>IF(AND(E48&lt;&gt;"",F48&lt;&gt;""),((F48-E48)/30),"")</f>
        <v>10.266666666666667</v>
      </c>
      <c r="H48" s="120" t="s">
        <v>2684</v>
      </c>
      <c r="I48" s="113" t="s">
        <v>220</v>
      </c>
      <c r="J48" s="113" t="s">
        <v>502</v>
      </c>
      <c r="K48" s="117">
        <v>1207412228</v>
      </c>
      <c r="L48" s="115"/>
      <c r="M48" s="116"/>
      <c r="N48" s="115" t="s">
        <v>27</v>
      </c>
      <c r="O48" s="115" t="s">
        <v>1148</v>
      </c>
      <c r="P48" s="78"/>
    </row>
    <row r="49" spans="1:16" s="6" customFormat="1" ht="24.75" customHeight="1" x14ac:dyDescent="0.25">
      <c r="A49" s="140">
        <v>2</v>
      </c>
      <c r="B49" s="120" t="s">
        <v>2687</v>
      </c>
      <c r="C49" s="112" t="s">
        <v>31</v>
      </c>
      <c r="D49" s="142" t="s">
        <v>2678</v>
      </c>
      <c r="E49" s="142">
        <v>42399</v>
      </c>
      <c r="F49" s="142">
        <v>42674</v>
      </c>
      <c r="G49" s="157">
        <f t="shared" ref="G49:G50" si="2">IF(AND(E49&lt;&gt;"",F49&lt;&gt;""),((F49-E49)/30),"")</f>
        <v>9.1666666666666661</v>
      </c>
      <c r="H49" s="120" t="s">
        <v>2685</v>
      </c>
      <c r="I49" s="113" t="s">
        <v>220</v>
      </c>
      <c r="J49" s="113" t="s">
        <v>502</v>
      </c>
      <c r="K49" s="117">
        <v>4299101851</v>
      </c>
      <c r="L49" s="115"/>
      <c r="M49" s="116"/>
      <c r="N49" s="115" t="s">
        <v>27</v>
      </c>
      <c r="O49" s="115" t="s">
        <v>26</v>
      </c>
      <c r="P49" s="78"/>
    </row>
    <row r="50" spans="1:16" s="6" customFormat="1" ht="24.75" customHeight="1" x14ac:dyDescent="0.25">
      <c r="A50" s="140">
        <v>3</v>
      </c>
      <c r="B50" s="120" t="s">
        <v>2687</v>
      </c>
      <c r="C50" s="112" t="s">
        <v>31</v>
      </c>
      <c r="D50" s="142" t="s">
        <v>2679</v>
      </c>
      <c r="E50" s="142">
        <v>42675</v>
      </c>
      <c r="F50" s="142">
        <v>42719</v>
      </c>
      <c r="G50" s="157">
        <f t="shared" si="2"/>
        <v>1.4666666666666666</v>
      </c>
      <c r="H50" s="120" t="s">
        <v>2685</v>
      </c>
      <c r="I50" s="113" t="s">
        <v>220</v>
      </c>
      <c r="J50" s="113" t="s">
        <v>502</v>
      </c>
      <c r="K50" s="117">
        <v>806551495</v>
      </c>
      <c r="L50" s="115"/>
      <c r="M50" s="116"/>
      <c r="N50" s="115" t="s">
        <v>27</v>
      </c>
      <c r="O50" s="115" t="s">
        <v>26</v>
      </c>
      <c r="P50" s="78"/>
    </row>
    <row r="51" spans="1:16" s="6" customFormat="1" ht="24.75" customHeight="1" outlineLevel="1" x14ac:dyDescent="0.25">
      <c r="A51" s="140">
        <v>4</v>
      </c>
      <c r="B51" s="120" t="s">
        <v>2687</v>
      </c>
      <c r="C51" s="112" t="s">
        <v>31</v>
      </c>
      <c r="D51" s="142" t="s">
        <v>2680</v>
      </c>
      <c r="E51" s="142">
        <v>42720</v>
      </c>
      <c r="F51" s="142">
        <v>43084</v>
      </c>
      <c r="G51" s="157">
        <f t="shared" ref="G51:G107" si="3">IF(AND(E51&lt;&gt;"",F51&lt;&gt;""),((F51-E51)/30),"")</f>
        <v>12.133333333333333</v>
      </c>
      <c r="H51" s="120" t="s">
        <v>2685</v>
      </c>
      <c r="I51" s="113" t="s">
        <v>220</v>
      </c>
      <c r="J51" s="113" t="s">
        <v>502</v>
      </c>
      <c r="K51" s="117">
        <v>5453303136.7600002</v>
      </c>
      <c r="L51" s="115"/>
      <c r="M51" s="116"/>
      <c r="N51" s="115" t="s">
        <v>27</v>
      </c>
      <c r="O51" s="115" t="s">
        <v>1148</v>
      </c>
      <c r="P51" s="78"/>
    </row>
    <row r="52" spans="1:16" s="7" customFormat="1" ht="24.75" customHeight="1" outlineLevel="1" x14ac:dyDescent="0.25">
      <c r="A52" s="141">
        <v>5</v>
      </c>
      <c r="B52" s="120" t="s">
        <v>2687</v>
      </c>
      <c r="C52" s="112" t="s">
        <v>31</v>
      </c>
      <c r="D52" s="142" t="s">
        <v>2681</v>
      </c>
      <c r="E52" s="142">
        <v>43085</v>
      </c>
      <c r="F52" s="142">
        <v>43404</v>
      </c>
      <c r="G52" s="157">
        <f t="shared" si="3"/>
        <v>10.633333333333333</v>
      </c>
      <c r="H52" s="120" t="s">
        <v>2686</v>
      </c>
      <c r="I52" s="113" t="s">
        <v>220</v>
      </c>
      <c r="J52" s="113" t="s">
        <v>502</v>
      </c>
      <c r="K52" s="117">
        <v>4434536498</v>
      </c>
      <c r="L52" s="115"/>
      <c r="M52" s="116"/>
      <c r="N52" s="115" t="s">
        <v>27</v>
      </c>
      <c r="O52" s="115" t="s">
        <v>1148</v>
      </c>
      <c r="P52" s="79"/>
    </row>
    <row r="53" spans="1:16" s="7" customFormat="1" ht="24.75" customHeight="1" outlineLevel="1" x14ac:dyDescent="0.25">
      <c r="A53" s="141">
        <v>6</v>
      </c>
      <c r="B53" s="120" t="s">
        <v>2687</v>
      </c>
      <c r="C53" s="112" t="s">
        <v>31</v>
      </c>
      <c r="D53" s="142" t="s">
        <v>2682</v>
      </c>
      <c r="E53" s="142">
        <v>43405</v>
      </c>
      <c r="F53" s="142">
        <v>43434</v>
      </c>
      <c r="G53" s="157">
        <f t="shared" si="3"/>
        <v>0.96666666666666667</v>
      </c>
      <c r="H53" s="120" t="s">
        <v>2686</v>
      </c>
      <c r="I53" s="113" t="s">
        <v>220</v>
      </c>
      <c r="J53" s="113" t="s">
        <v>502</v>
      </c>
      <c r="K53" s="117">
        <v>480798240.48000002</v>
      </c>
      <c r="L53" s="115"/>
      <c r="M53" s="116"/>
      <c r="N53" s="115" t="s">
        <v>27</v>
      </c>
      <c r="O53" s="115" t="s">
        <v>1148</v>
      </c>
      <c r="P53" s="79"/>
    </row>
    <row r="54" spans="1:16" s="7" customFormat="1" ht="24.75" customHeight="1" outlineLevel="1" x14ac:dyDescent="0.25">
      <c r="A54" s="141">
        <v>7</v>
      </c>
      <c r="B54" s="120" t="s">
        <v>2687</v>
      </c>
      <c r="C54" s="112" t="s">
        <v>31</v>
      </c>
      <c r="D54" s="142" t="s">
        <v>2683</v>
      </c>
      <c r="E54" s="142">
        <v>43490</v>
      </c>
      <c r="F54" s="142">
        <v>43738</v>
      </c>
      <c r="G54" s="157">
        <f t="shared" si="3"/>
        <v>8.2666666666666675</v>
      </c>
      <c r="H54" s="120" t="s">
        <v>2686</v>
      </c>
      <c r="I54" s="113" t="s">
        <v>220</v>
      </c>
      <c r="J54" s="113" t="s">
        <v>502</v>
      </c>
      <c r="K54" s="117">
        <v>3912252415.2399998</v>
      </c>
      <c r="L54" s="115"/>
      <c r="M54" s="116"/>
      <c r="N54" s="115" t="s">
        <v>27</v>
      </c>
      <c r="O54" s="115" t="s">
        <v>1148</v>
      </c>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0.03</v>
      </c>
      <c r="O179" s="8"/>
      <c r="Q179" s="19"/>
      <c r="R179" s="156">
        <f>IF(M179&gt;0,SUM(L179+M179),"")</f>
        <v>0.03</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146238013.73999998</v>
      </c>
      <c r="F185" s="92"/>
      <c r="G185" s="93"/>
      <c r="H185" s="88"/>
      <c r="I185" s="90" t="s">
        <v>2627</v>
      </c>
      <c r="J185" s="163">
        <f>+SUM(M179:M183)</f>
        <v>0.03</v>
      </c>
      <c r="K185" s="233" t="s">
        <v>2628</v>
      </c>
      <c r="L185" s="233"/>
      <c r="M185" s="94">
        <f>+J185*(SUM(K20:K35))</f>
        <v>146238013.73999998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4">
        <v>23610</v>
      </c>
      <c r="D193" s="5"/>
      <c r="E193" s="123">
        <v>151</v>
      </c>
      <c r="F193" s="5"/>
      <c r="G193" s="5"/>
      <c r="H193" s="144" t="s">
        <v>2688</v>
      </c>
      <c r="J193" s="5"/>
      <c r="K193" s="124">
        <v>31594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schemas.microsoft.com/office/2006/metadata/properties"/>
    <ds:schemaRef ds:uri="a65d333d-5b59-4810-bc94-b80d9325abbc"/>
    <ds:schemaRef ds:uri="4fb10211-09fb-4e80-9f0b-184718d5d98c"/>
    <ds:schemaRef ds:uri="http://schemas.microsoft.com/office/infopath/2007/PartnerControls"/>
    <ds:schemaRef ds:uri="http://purl.org/dc/elements/1.1/"/>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SALAS03</cp:lastModifiedBy>
  <cp:lastPrinted>2020-12-28T17:06:40Z</cp:lastPrinted>
  <dcterms:created xsi:type="dcterms:W3CDTF">2020-10-14T21:57:42Z</dcterms:created>
  <dcterms:modified xsi:type="dcterms:W3CDTF">2020-12-28T17:07:24Z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