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NOCHO\Desktop\24 de dicembre  informes  2020\BETTO AÑO 2021  OFER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<sst xmlns="http://schemas.openxmlformats.org/spreadsheetml/2006/main" count="3096" uniqueCount="2696">
  <si>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</si>
  <si>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</si>
  <si>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</si>
  <si>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</si>
  <si>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</si>
  <si>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</si>
  <si>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</si>
  <si>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</si>
  <si>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</si>
  <si>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</si>
  <si>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</si>
  <si>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</si>
  <si>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</si>
  <si>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</si>
  <si>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</si>
  <si>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</si>
  <si>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</si>
  <si>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</si>
  <si>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</si>
  <si>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</si>
  <si>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</si>
  <si>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</si>
  <si>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</si>
  <si>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</si>
  <si>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</si>
  <si>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</si>
  <si>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</si>
  <si>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</si>
  <si>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</si>
  <si>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</si>
  <si>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</si>
  <si>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</si>
  <si>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</si>
  <si>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</si>
  <si>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</si>
  <si>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</si>
  <si>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</si>
  <si>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</si>
  <si>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</si>
  <si>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</si>
  <si>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</si>
  <si>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</si>
  <si>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</si>
  <si>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</si>
  <si>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</si>
  <si>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</si>
  <si>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</si>
  <si>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</si>
  <si>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</si>
  <si>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</si>
  <si>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</si>
  <si>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</si>
  <si>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</si>
  <si>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</si>
  <si>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</si>
  <si>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</si>
  <si>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</si>
  <si>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</si>
  <si>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</si>
  <si>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</si>
  <si>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</si>
  <si>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</si>
  <si>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</si>
  <si>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</si>
  <si>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</si>
  <si>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</si>
  <si>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</si>
  <si>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</si>
  <si>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</si>
  <si>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</si>
  <si>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</si>
  <si>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</si>
  <si>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</si>
  <si>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</si>
  <si>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</si>
  <si>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</si>
  <si>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</si>
  <si>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</si>
  <si>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</si>
  <si>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</si>
  <si>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</si>
  <si>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</si>
  <si>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</si>
  <si>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</si>
  <si>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</si>
  <si>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</si>
  <si>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</si>
  <si>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</si>
  <si>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</si>
  <si>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</si>
  <si>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</si>
  <si>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</si>
  <si>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</si>
  <si>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</si>
  <si>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</si>
  <si>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</si>
  <si>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</si>
  <si>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</si>
  <si>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</si>
  <si>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</si>
  <si>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</si>
  <si>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</si>
  <si>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</si>
  <si>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</si>
  <si>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</si>
  <si>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</si>
  <si>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</si>
  <si>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</si>
  <si>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</si>
  <si>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</si>
  <si>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</si>
  <si>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</si>
  <si>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</si>
  <si>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</si>
  <si>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</si>
  <si>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</si>
  <si>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</si>
  <si>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</si>
  <si>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</si>
  <si>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</si>
  <si>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</si>
  <si>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</si>
  <si>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</si>
  <si>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</si>
  <si>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</si>
  <si>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</si>
  <si>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</si>
  <si>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</si>
  <si>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</si>
  <si>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</si>
  <si>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</si>
  <si>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</si>
  <si>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</si>
  <si>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</si>
  <si>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</si>
  <si>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</si>
  <si>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</si>
  <si>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</si>
  <si>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</si>
  <si>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</si>
  <si>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</si>
  <si>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</si>
  <si>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</si>
  <si>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</si>
  <si>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</si>
  <si>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</si>
  <si>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</si>
  <si>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</si>
  <si>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</si>
  <si>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</si>
  <si>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</si>
  <si>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</si>
  <si>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</si>
  <si>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</si>
  <si>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</si>
  <si>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</si>
  <si>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</si>
  <si>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</si>
  <si>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</si>
  <si>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</si>
  <si>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</si>
  <si>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</si>
  <si>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</si>
  <si>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</si>
  <si>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</si>
  <si>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</si>
  <si>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</si>
  <si>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</si>
  <si>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</si>
  <si>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</si>
  <si>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</si>
  <si>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</si>
  <si>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</si>
  <si>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</si>
  <si>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</si>
  <si>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</si>
  <si>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</si>
  <si>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</si>
  <si>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</si>
  <si>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</si>
  <si>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</si>
  <si>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</si>
  <si>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</si>
  <si>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</si>
  <si>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</si>
  <si>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</si>
  <si>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</si>
  <si>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</si>
  <si>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</si>
  <si>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</si>
  <si>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</si>
  <si>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</si>
  <si>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</si>
  <si>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</si>
  <si>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</si>
  <si>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</si>
  <si>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</si>
  <si>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</si>
  <si>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</si>
  <si>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</si>
  <si>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</si>
  <si>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</si>
  <si>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</si>
  <si>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</si>
  <si>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</si>
  <si>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</si>
  <si>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</si>
  <si>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</si>
  <si>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</si>
  <si>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</si>
  <si>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</si>
  <si>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</si>
  <si>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</si>
  <si>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</si>
  <si>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</si>
  <si>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</si>
  <si>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</si>
  <si>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</si>
  <si>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</si>
  <si>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</si>
  <si>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</si>
  <si>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</si>
  <si>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</si>
  <si>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</si>
  <si>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</si>
  <si>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</si>
  <si>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</si>
  <si>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</si>
  <si>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</si>
  <si>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</si>
  <si>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</si>
  <si>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</si>
  <si>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</si>
  <si>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</si>
  <si>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</si>
  <si>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</si>
  <si>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</si>
  <si>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</si>
  <si>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</si>
  <si>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</si>
  <si>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</si>
  <si>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</si>
  <si>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</si>
  <si>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</si>
  <si>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</si>
  <si>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</si>
  <si>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</si>
  <si>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</si>
  <si>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</si>
  <si>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</si>
  <si>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</si>
  <si>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</si>
  <si>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</si>
  <si>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</si>
  <si>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</si>
  <si>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</si>
  <si>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</si>
  <si>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</si>
  <si>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</si>
  <si>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</si>
  <si>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</si>
  <si>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</si>
  <si>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</si>
  <si>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</si>
  <si>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</si>
  <si>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</si>
  <si>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</si>
  <si>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</si>
  <si>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</si>
  <si>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</si>
  <si>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</si>
  <si>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</si>
  <si>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</si>
  <si>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</si>
  <si>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</si>
  <si>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</si>
  <si>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</si>
  <si>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</si>
  <si>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</si>
  <si>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</si>
  <si>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</si>
  <si>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</si>
  <si>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</si>
  <si>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</si>
  <si>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</si>
  <si>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</si>
  <si>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</si>
  <si>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</si>
  <si>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</si>
  <si>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</si>
  <si>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</si>
  <si>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</si>
  <si>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</si>
  <si>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</si>
  <si>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</si>
  <si>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</si>
  <si>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</si>
  <si>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</si>
  <si>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</si>
  <si>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</si>
  <si>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</si>
  <si>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</si>
  <si>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</si>
  <si>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</si>
  <si>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</si>
  <si>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</si>
  <si>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</si>
  <si>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</si>
  <si>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</si>
  <si>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</si>
  <si>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</si>
  <si>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</si>
  <si>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</si>
  <si>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</si>
  <si>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</si>
  <si>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</si>
  <si>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</si>
  <si>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</si>
  <si>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</si>
  <si>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</si>
  <si>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</si>
  <si>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</si>
  <si>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</si>
  <si>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</si>
  <si>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</si>
  <si>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</si>
  <si>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</si>
  <si>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</si>
  <si>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</si>
  <si>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</si>
  <si>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</si>
  <si>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</si>
  <si>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</si>
  <si>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</si>
  <si>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</si>
  <si>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</si>
  <si>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</si>
  <si>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</si>
  <si>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</si>
  <si>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</si>
  <si>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</si>
  <si>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</si>
  <si>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</si>
  <si>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</si>
  <si>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</si>
  <si>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</si>
  <si>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</si>
  <si>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</si>
  <si>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</si>
  <si>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</si>
  <si>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</si>
  <si>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</si>
  <si>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</si>
  <si>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</si>
  <si>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</si>
  <si>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</si>
  <si>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</si>
  <si>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</si>
  <si>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</si>
  <si>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</si>
  <si>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</si>
  <si>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</si>
  <si>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</si>
  <si>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</si>
  <si>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</si>
  <si>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</si>
  <si>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</si>
  <si>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</si>
  <si>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</si>
  <si>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</si>
  <si>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</si>
  <si>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</si>
  <si>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</si>
  <si>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</si>
  <si>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</si>
  <si>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</si>
  <si>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</si>
  <si>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</si>
  <si>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</si>
  <si>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</si>
  <si>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</si>
  <si>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</si>
  <si>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</si>
  <si>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</si>
  <si>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</si>
  <si>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</si>
  <si>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</si>
  <si>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</si>
  <si>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</si>
  <si>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</si>
  <si>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</si>
  <si>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</si>
  <si>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</si>
  <si>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</si>
  <si>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</si>
  <si>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</si>
  <si>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</si>
  <si>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</si>
  <si>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</si>
  <si>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</si>
  <si>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</si>
  <si>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</si>
  <si>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</si>
  <si>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</si>
  <si>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</si>
  <si>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</si>
  <si>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</si>
  <si>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</si>
  <si>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</si>
  <si>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</si>
  <si>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</si>
  <si>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</si>
  <si>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</si>
  <si>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</si>
  <si>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</si>
  <si>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</si>
  <si>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</si>
  <si>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</si>
  <si>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</si>
  <si>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</si>
  <si>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</si>
  <si>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</si>
  <si>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</si>
  <si>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</si>
  <si>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</si>
  <si>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</si>
  <si>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</si>
  <si>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</si>
  <si>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</si>
  <si>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</si>
  <si>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</si>
  <si>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</si>
  <si>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</si>
  <si>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</si>
  <si>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</si>
  <si>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</si>
  <si>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</si>
  <si>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</si>
  <si>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</si>
  <si>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</si>
  <si>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</si>
  <si>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</si>
  <si>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</si>
  <si>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</si>
  <si>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</si>
  <si>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</si>
  <si>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</si>
  <si>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</si>
  <si>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</si>
  <si>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</si>
  <si>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</si>
  <si>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</si>
  <si>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</si>
  <si>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</si>
  <si>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</si>
  <si>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</si>
  <si>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</si>
  <si>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</si>
  <si>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</si>
  <si>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</si>
  <si>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</si>
  <si>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</si>
  <si>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</si>
  <si>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</si>
  <si>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</si>
  <si>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</si>
  <si>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</si>
  <si>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</si>
  <si>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</si>
  <si>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</si>
  <si>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</si>
  <si>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</si>
  <si>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</si>
  <si>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</si>
  <si>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</si>
  <si>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</si>
  <si>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</si>
  <si>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</si>
  <si>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</si>
  <si>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</si>
  <si>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</si>
  <si>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</si>
  <si>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</si>
  <si>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</si>
  <si>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</si>
  <si>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</si>
  <si>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</si>
  <si>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</si>
  <si>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</si>
  <si>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</si>
  <si>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</si>
  <si>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</si>
  <si>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</si>
  <si>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</si>
  <si>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</si>
  <si>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</si>
  <si>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</si>
  <si>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</si>
  <si>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</si>
  <si>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</si>
  <si>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</si>
  <si>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</si>
  <si>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</si>
  <si>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</si>
  <si>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</si>
  <si>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</si>
  <si>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</si>
  <si>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</si>
  <si>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</si>
  <si>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</si>
  <si>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</si>
  <si>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</si>
  <si>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</si>
  <si>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</si>
  <si>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</si>
  <si>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</si>
  <si>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</si>
  <si>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</si>
  <si>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</si>
  <si>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</si>
  <si>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</si>
  <si>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</si>
  <si>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</si>
  <si>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</si>
  <si>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</si>
  <si>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</si>
  <si>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</si>
  <si>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</si>
  <si>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</si>
  <si>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</si>
  <si>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</si>
  <si>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</si>
  <si>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</si>
  <si>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</si>
  <si>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</si>
  <si>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</si>
  <si>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</si>
  <si>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</si>
  <si>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</si>
  <si>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</si>
  <si>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</si>
  <si>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</si>
  <si>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</si>
  <si>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</si>
  <si>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</si>
  <si>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</si>
  <si>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</si>
  <si>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</si>
  <si>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</si>
  <si>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</si>
  <si>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</si>
  <si>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</si>
  <si>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</si>
  <si>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</si>
  <si>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</si>
  <si>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</si>
  <si>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</si>
  <si>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</si>
  <si>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</si>
  <si>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</si>
  <si>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</si>
  <si>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</si>
  <si>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</si>
  <si>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</si>
  <si>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</si>
  <si>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</si>
  <si>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</si>
  <si>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</si>
  <si>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</si>
  <si>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</si>
  <si>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</si>
  <si>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</si>
  <si>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</si>
  <si>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</si>
  <si>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</si>
  <si>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</si>
  <si>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</si>
  <si>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</si>
  <si>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</si>
  <si>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</si>
  <si>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</si>
  <si>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</si>
  <si>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</si>
  <si>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</si>
  <si>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</si>
  <si>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</si>
  <si>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</si>
  <si>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</si>
  <si>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</si>
  <si>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</si>
  <si>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</si>
  <si>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</si>
  <si>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</si>
  <si>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</si>
  <si>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</si>
  <si>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</si>
  <si>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</si>
  <si>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</si>
  <si>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</si>
  <si>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</si>
  <si>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</si>
  <si>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</si>
  <si>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</si>
  <si>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</si>
  <si>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</si>
  <si>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</si>
  <si>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</si>
  <si>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</si>
  <si>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</si>
  <si>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</si>
  <si>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</si>
  <si>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</si>
  <si>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</si>
  <si>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</si>
  <si>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</si>
  <si>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</si>
  <si>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</si>
  <si>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</si>
  <si>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</si>
  <si>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</si>
  <si>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</si>
  <si>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</si>
  <si>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</si>
  <si>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</si>
  <si>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</si>
  <si>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</si>
  <si>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</si>
  <si>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</si>
  <si>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</si>
  <si>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</si>
  <si>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</si>
  <si>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</si>
  <si>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</si>
  <si>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</si>
  <si>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</si>
  <si>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</si>
  <si>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</si>
  <si>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</si>
  <si>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</si>
  <si>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</si>
  <si>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</si>
  <si>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</si>
  <si>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</si>
  <si>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</si>
  <si>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</si>
  <si>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</si>
  <si>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</si>
  <si>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</si>
  <si>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</si>
  <si>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</si>
  <si>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</si>
  <si>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</si>
  <si>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</si>
  <si>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</si>
  <si>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</si>
  <si>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</si>
  <si>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</si>
  <si>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</si>
  <si>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</si>
  <si>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</si>
  <si>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</si>
  <si>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</si>
  <si>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</si>
  <si>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</si>
  <si>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</si>
  <si>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</si>
  <si>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</si>
  <si>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</si>
  <si>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</si>
  <si>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</si>
  <si>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</si>
  <si>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</si>
  <si>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</si>
  <si>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</si>
  <si>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</si>
  <si>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</si>
  <si>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</si>
  <si>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</si>
  <si>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</si>
  <si>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</si>
  <si>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</si>
  <si>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</si>
  <si>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</si>
  <si>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</si>
  <si>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</si>
  <si>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</si>
  <si>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</si>
  <si>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</si>
  <si>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</si>
  <si>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</si>
  <si>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</si>
  <si>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</si>
  <si>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</si>
  <si>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</si>
  <si>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</si>
  <si>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</si>
  <si>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</si>
  <si>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</si>
  <si>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</si>
  <si>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</si>
  <si>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</si>
  <si>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</si>
  <si>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</si>
  <si>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</si>
  <si>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</si>
  <si>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</si>
  <si>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</si>
  <si>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</si>
  <si>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</si>
  <si>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</si>
  <si>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</si>
  <si>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</si>
  <si>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</si>
  <si>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</si>
  <si>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</si>
  <si>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</si>
  <si>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</si>
  <si>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</si>
  <si>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</si>
  <si>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</si>
  <si>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</si>
  <si>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</si>
  <si>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</si>
  <si>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</si>
  <si>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</si>
  <si>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</si>
  <si>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</si>
  <si>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</si>
  <si>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</si>
  <si>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</si>
  <si>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</si>
  <si>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</si>
  <si>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</si>
  <si>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</si>
  <si>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</si>
  <si>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</si>
  <si>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</si>
  <si>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</si>
  <si>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</si>
  <si>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</si>
  <si>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</si>
  <si>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</si>
  <si>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</si>
  <si>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</si>
  <si>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</si>
  <si>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</si>
  <si>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</si>
  <si>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</si>
  <si>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</si>
  <si>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</si>
  <si>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</si>
  <si>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</si>
  <si>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</si>
  <si>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</si>
  <si>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</si>
  <si>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</si>
  <si>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</si>
  <si>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</si>
  <si>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</si>
  <si>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</si>
  <si>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</si>
  <si>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</si>
  <si>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</si>
  <si>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</si>
  <si>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</si>
  <si>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</si>
  <si>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</si>
  <si>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</si>
  <si>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</si>
  <si>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</si>
  <si>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</si>
  <si>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</si>
  <si>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</si>
  <si>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</si>
  <si>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</si>
  <si>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</si>
  <si>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</si>
  <si>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</si>
  <si>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</si>
  <si>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</si>
  <si>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</si>
  <si>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</si>
  <si>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</si>
  <si>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</si>
  <si>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</si>
  <si>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</si>
  <si>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</si>
  <si>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</si>
  <si>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</si>
  <si>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</si>
  <si>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</si>
  <si>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</si>
  <si>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</si>
  <si>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</si>
  <si>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</si>
  <si>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</si>
  <si>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</si>
  <si>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</si>
  <si>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</si>
  <si>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</si>
  <si>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</si>
  <si>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</si>
  <si>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</si>
  <si>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</si>
  <si>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</si>
  <si>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</si>
  <si>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</si>
  <si>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</si>
  <si>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</si>
  <si>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</si>
  <si>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</si>
  <si>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</si>
  <si>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</si>
  <si>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</si>
  <si>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</si>
  <si>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</si>
  <si>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</si>
  <si>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</si>
  <si>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</si>
  <si>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</si>
  <si>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</si>
  <si>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</si>
  <si>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</si>
  <si>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</si>
  <si>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</si>
  <si>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</si>
  <si>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</si>
  <si>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</si>
  <si>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</si>
  <si>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</si>
  <si>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</si>
  <si>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</si>
  <si>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</si>
  <si>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</si>
  <si>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</si>
  <si>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</si>
  <si>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</si>
  <si>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</si>
  <si>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</si>
  <si>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</si>
  <si>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</si>
  <si>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</si>
  <si>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</si>
  <si>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</si>
  <si>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</si>
  <si>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</si>
  <si>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</si>
  <si>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</si>
  <si>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</si>
  <si>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</si>
  <si>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</si>
  <si>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</si>
  <si>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</si>
  <si>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</si>
  <si>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</si>
  <si>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</si>
  <si>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</si>
  <si>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</si>
  <si>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</si>
  <si>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</si>
  <si>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</si>
  <si>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</si>
  <si>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</si>
  <si>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</si>
  <si>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</si>
  <si>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</si>
  <si>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</si>
  <si>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</si>
  <si>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</si>
  <si>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</si>
  <si>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</si>
  <si>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</si>
  <si>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</si>
  <si>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</si>
  <si>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</si>
  <si>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</si>
  <si>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</si>
  <si>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</si>
  <si>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</si>
  <si>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</si>
  <si>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</si>
  <si>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</si>
  <si>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</si>
  <si>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</si>
  <si>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</si>
  <si>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</si>
  <si>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</si>
  <si>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</si>
  <si>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</si>
  <si>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</si>
  <si>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</si>
  <si>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</si>
  <si>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</si>
  <si>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</si>
  <si>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</si>
  <si>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</si>
  <si>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</si>
  <si>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</si>
  <si>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</si>
  <si>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</si>
  <si>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</si>
  <si>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</si>
  <si>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</si>
  <si>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</si>
  <si>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</si>
  <si>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</si>
  <si>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</si>
  <si>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</si>
  <si>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</si>
  <si>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</si>
  <si>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</si>
  <si>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</si>
  <si>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</si>
  <si>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</si>
  <si>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</si>
  <si>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</si>
  <si>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</si>
  <si>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</si>
  <si>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</si>
  <si>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</si>
  <si>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</si>
  <si>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</si>
  <si>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</si>
  <si>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</si>
  <si>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</si>
  <si>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</si>
  <si>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</si>
  <si>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</si>
  <si>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</si>
  <si>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</si>
  <si>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</si>
  <si>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</si>
  <si>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</si>
  <si>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</si>
  <si>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</si>
  <si>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</si>
  <si>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</si>
  <si>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</si>
  <si>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</si>
  <si>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</si>
  <si>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</si>
  <si>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</si>
  <si>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</si>
  <si>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</si>
  <si>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</si>
  <si>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</si>
  <si>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</si>
  <si>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</si>
  <si>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</si>
  <si>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</si>
  <si>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</si>
  <si>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</si>
  <si>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</si>
  <si>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</si>
  <si>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</si>
  <si>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</si>
  <si>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</si>
  <si>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</si>
  <si>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</si>
  <si>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</si>
  <si>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</si>
  <si>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</si>
  <si>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</si>
  <si>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</si>
  <si>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</si>
  <si>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</si>
  <si>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</si>
  <si>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</si>
  <si>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</si>
  <si>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</si>
  <si>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</si>
  <si>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</si>
  <si>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</si>
  <si>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</si>
  <si>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</si>
  <si>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</si>
  <si>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</si>
  <si>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</si>
  <si>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</si>
  <si>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</si>
  <si>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</si>
  <si>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</si>
  <si>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</si>
  <si>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</si>
  <si>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</si>
  <si>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</si>
  <si>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</si>
  <si>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</si>
  <si>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</si>
  <si>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</si>
  <si>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</si>
  <si>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</si>
  <si>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</si>
  <si>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</si>
  <si>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</si>
  <si>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</si>
  <si>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</si>
  <si>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</si>
  <si>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</si>
  <si>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</si>
  <si>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</si>
  <si>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</si>
  <si>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</si>
  <si>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</si>
  <si>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</si>
  <si>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</si>
  <si>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</si>
  <si>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</si>
  <si>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</si>
  <si>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</si>
  <si>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</si>
  <si>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</si>
  <si>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</si>
  <si>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</si>
  <si>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</si>
  <si>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</si>
  <si>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</si>
  <si>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</si>
  <si>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</si>
  <si>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</si>
  <si>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</si>
  <si>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</si>
  <si>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</si>
  <si>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</si>
  <si>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</si>
  <si>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</si>
  <si>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</si>
  <si>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</si>
  <si>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</si>
  <si>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</si>
  <si>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</si>
  <si>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</si>
  <si>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</si>
  <si>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</si>
  <si>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</si>
  <si>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</si>
  <si>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</si>
  <si>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</si>
  <si>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</si>
  <si>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</si>
  <si>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</si>
  <si>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</si>
  <si>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</si>
  <si>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</si>
  <si>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</si>
  <si>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</si>
  <si>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</si>
  <si>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</si>
  <si>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</si>
  <si>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</si>
  <si>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</si>
  <si>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</si>
  <si>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</si>
  <si>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</si>
  <si>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</si>
  <si>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</si>
  <si>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</si>
  <si>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</si>
  <si>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</si>
  <si>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</si>
  <si>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</si>
  <si>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</si>
  <si>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</si>
  <si>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</si>
  <si>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</si>
  <si>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</si>
  <si>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</si>
  <si>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</si>
  <si>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</si>
  <si>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</si>
  <si>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</si>
  <si>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</si>
  <si>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</si>
  <si>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</si>
  <si>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</si>
  <si>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</si>
  <si>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</si>
  <si>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</si>
  <si>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</si>
  <si>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</si>
  <si>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</si>
  <si>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</si>
  <si>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</si>
  <si>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</si>
  <si>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</si>
  <si>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</si>
  <si>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</si>
  <si>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</si>
  <si>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</si>
  <si>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</si>
  <si>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</si>
  <si>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</si>
  <si>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</si>
  <si>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</si>
  <si>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</si>
  <si>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</si>
  <si>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</si>
  <si>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</si>
  <si>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</si>
  <si>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</si>
  <si>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</si>
  <si>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</si>
  <si>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</si>
  <si>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</si>
  <si>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</si>
  <si>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</si>
  <si>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</si>
  <si>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</si>
  <si>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</si>
  <si>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</si>
  <si>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</si>
  <si>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</si>
  <si>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</si>
  <si>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</si>
  <si>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</si>
  <si>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</si>
  <si>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</si>
  <si>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</si>
  <si>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</si>
  <si>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</si>
  <si>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</si>
  <si>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</si>
  <si>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</si>
  <si>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</si>
  <si>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</si>
  <si>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</si>
  <si>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</si>
  <si>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</si>
  <si>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</si>
  <si>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</si>
  <si>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</si>
  <si>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</si>
  <si>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</si>
  <si>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</si>
  <si>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</si>
  <si>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</si>
  <si>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</si>
  <si>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</si>
  <si>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</si>
  <si>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</si>
  <si>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</si>
  <si>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</si>
  <si>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</si>
  <si>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</si>
  <si>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</si>
  <si>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</si>
  <si>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</si>
  <si>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</si>
  <si>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</si>
  <si>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</si>
  <si>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</si>
  <si>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</si>
  <si>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</si>
  <si>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</si>
  <si>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</si>
  <si>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</si>
  <si>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</si>
  <si>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</si>
  <si>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</si>
  <si>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</si>
  <si>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</si>
  <si>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</si>
  <si>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</si>
  <si>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</si>
  <si>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</si>
  <si>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</si>
  <si>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</si>
  <si>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</si>
  <si>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</si>
  <si>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</si>
  <si>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</si>
  <si>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</si>
  <si>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</si>
  <si>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</si>
  <si>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</si>
  <si>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</si>
  <si>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</si>
  <si>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</si>
  <si>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</si>
  <si>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</si>
  <si>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</si>
  <si>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</si>
  <si>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</si>
  <si>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</si>
  <si>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</si>
  <si>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</si>
  <si>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</si>
  <si>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</si>
  <si>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</si>
  <si>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</si>
  <si>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</si>
  <si>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</si>
  <si>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</si>
  <si>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</si>
  <si>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</si>
  <si>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</si>
  <si>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</si>
  <si>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</si>
  <si>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</si>
  <si>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</si>
  <si>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</si>
  <si>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</si>
  <si>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</si>
  <si>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</si>
  <si>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</si>
  <si>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</si>
  <si>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</si>
  <si>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</si>
  <si>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</si>
  <si>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</si>
  <si>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</si>
  <si>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</si>
  <si>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</si>
  <si>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</si>
  <si>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</si>
  <si>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</si>
  <si>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</si>
  <si>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</si>
  <si>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</si>
  <si>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</si>
  <si>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</si>
  <si>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</si>
  <si>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</si>
  <si>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</si>
  <si>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</si>
  <si>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</si>
  <si>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</si>
  <si>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</si>
  <si>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</si>
  <si>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</si>
  <si>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</si>
  <si>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</si>
  <si>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</si>
  <si>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</si>
  <si>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</si>
  <si>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</si>
  <si>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</si>
  <si>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</si>
  <si>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</si>
  <si>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</si>
  <si>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</si>
  <si>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</si>
  <si>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</si>
  <si>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</si>
  <si>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</si>
  <si>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</si>
  <si>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</si>
  <si>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</si>
  <si>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</si>
  <si>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</si>
  <si>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</si>
  <si>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</si>
  <si>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</si>
  <si>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</si>
  <si>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</si>
  <si>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</si>
  <si>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</si>
  <si>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</si>
  <si>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</si>
  <si>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</si>
  <si>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</si>
  <si>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</si>
  <si>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</si>
  <si>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</si>
  <si>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</si>
  <si>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</si>
  <si>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</si>
  <si>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</si>
  <si>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</si>
  <si>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</si>
  <si>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</si>
  <si>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</si>
  <si>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</si>
  <si>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</si>
  <si>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</si>
  <si>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</si>
  <si>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</si>
  <si>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</si>
  <si>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</si>
  <si>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</si>
  <si>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</si>
  <si>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</si>
  <si>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</si>
  <si>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</si>
  <si>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</si>
  <si>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</si>
  <si>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</si>
  <si>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</si>
  <si>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</si>
  <si>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</si>
  <si>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</si>
  <si>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</si>
  <si>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</si>
  <si>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</si>
  <si>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</si>
  <si>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</si>
  <si>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</si>
  <si>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</si>
  <si>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</si>
  <si>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</si>
  <si>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</si>
  <si>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</si>
  <si>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</si>
  <si>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</si>
  <si>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</si>
  <si>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</si>
  <si>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</si>
  <si>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</si>
  <si>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</si>
  <si>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</si>
  <si>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</si>
  <si>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</si>
  <si>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</si>
  <si>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</si>
  <si>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</si>
  <si>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</si>
  <si>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</si>
  <si>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</si>
  <si>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</si>
  <si>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</si>
  <si>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</si>
  <si>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</si>
  <si>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</si>
  <si>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</si>
  <si>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</si>
  <si>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</si>
  <si>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</si>
  <si>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</si>
  <si>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</si>
  <si>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</si>
  <si>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</si>
  <si>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</si>
  <si>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</si>
  <si>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</si>
  <si>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</si>
  <si>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</si>
  <si>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</si>
  <si>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</si>
  <si>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</si>
  <si>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</si>
  <si>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</si>
  <si>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</si>
  <si>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</si>
  <si>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</si>
  <si>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</si>
  <si>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</si>
  <si>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</si>
  <si>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</si>
  <si>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</si>
  <si>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</si>
  <si>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</si>
  <si>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</si>
  <si>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</si>
  <si>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</si>
  <si>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</si>
  <si>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</si>
  <si>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</si>
  <si>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</si>
  <si>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</si>
  <si>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</si>
  <si>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</si>
  <si>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</si>
  <si>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</si>
  <si>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</si>
  <si>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</si>
  <si>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</si>
  <si>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</si>
  <si>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</si>
  <si>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</si>
  <si>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</si>
  <si>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</si>
  <si>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</si>
  <si>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</si>
  <si>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</si>
  <si>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</si>
  <si>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</si>
  <si>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</si>
  <si>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</si>
  <si>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</si>
  <si>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</si>
  <si>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</si>
  <si>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</si>
  <si>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</si>
  <si>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</si>
  <si>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</si>
  <si>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</si>
  <si>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</si>
  <si>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</si>
  <si>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</si>
  <si>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</si>
  <si>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</si>
  <si>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</si>
  <si>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</si>
  <si>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</si>
  <si>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</si>
  <si>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</si>
  <si>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</si>
  <si>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</si>
  <si>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</si>
  <si>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</si>
  <si>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</si>
  <si>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</si>
  <si>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</si>
  <si>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</si>
  <si>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</si>
  <si>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</si>
  <si>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</si>
  <si>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</si>
  <si>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</si>
  <si>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</si>
  <si>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</si>
  <si>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</si>
  <si>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</si>
  <si>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</si>
  <si>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</si>
  <si>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</si>
  <si>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</si>
  <si>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</si>
  <si>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</si>
  <si>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</si>
  <si>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</si>
  <si>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</si>
  <si>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</si>
  <si>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</si>
  <si>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</si>
  <si>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</si>
  <si>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</si>
  <si>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</si>
  <si>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</si>
  <si>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</si>
  <si>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</si>
  <si>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</si>
  <si>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</si>
  <si>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</si>
  <si>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</si>
  <si>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</si>
  <si>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</si>
  <si>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</si>
  <si>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</si>
  <si>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</si>
  <si>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</si>
  <si>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</si>
  <si>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</si>
  <si>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</si>
  <si>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</si>
  <si>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</si>
  <si>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</si>
  <si>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</si>
  <si>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</si>
  <si>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</si>
  <si>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</si>
  <si>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</si>
  <si>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</si>
  <si>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</si>
  <si>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</si>
  <si>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</si>
  <si>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</si>
  <si>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</si>
  <si>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</si>
  <si>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</si>
  <si>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</si>
  <si>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</si>
  <si>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</si>
  <si>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</si>
  <si>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</si>
  <si>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</si>
  <si>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</si>
  <si>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</si>
  <si>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</si>
  <si>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</si>
  <si>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</si>
  <si>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</si>
  <si>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</si>
  <si>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</si>
  <si>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</si>
  <si>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</si>
  <si>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</si>
  <si>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</si>
  <si>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</si>
  <si>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</si>
  <si>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</si>
  <si>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</si>
  <si>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</si>
  <si>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</si>
  <si>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</si>
  <si>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</si>
  <si>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</si>
  <si>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</si>
  <si>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</si>
  <si>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</si>
  <si>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</si>
  <si>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</si>
  <si>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</si>
  <si>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</si>
  <si>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</si>
  <si>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</si>
  <si>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</si>
  <si>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</si>
  <si>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</si>
  <si>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</si>
  <si>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</si>
  <si>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</si>
  <si>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</si>
  <si>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</si>
  <si>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</si>
  <si>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</si>
  <si>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</si>
  <si>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</si>
  <si>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</si>
  <si>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</si>
  <si>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</si>
  <si>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</si>
  <si>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</si>
  <si>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</si>
  <si>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</si>
  <si>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</si>
  <si>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</si>
  <si>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</si>
  <si>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</si>
  <si>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</si>
  <si>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</si>
  <si>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</si>
  <si>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</si>
  <si>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</si>
  <si>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</si>
  <si>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</si>
  <si>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</si>
  <si>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</si>
  <si>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</si>
  <si>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</si>
  <si>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</si>
  <si>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</si>
  <si>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</si>
  <si>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</si>
  <si>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</si>
  <si>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</si>
  <si>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</si>
  <si>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</si>
  <si>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</si>
  <si>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</si>
  <si>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</si>
  <si>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</si>
  <si>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</si>
  <si>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</si>
  <si>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</si>
  <si>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</si>
  <si>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</si>
  <si>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</si>
  <si>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</si>
  <si>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</si>
  <si>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</si>
  <si>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</si>
  <si>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</si>
  <si>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</si>
  <si>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</si>
  <si>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</si>
  <si>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</si>
  <si>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</si>
  <si>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</si>
  <si>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</si>
  <si>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</si>
  <si>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</si>
  <si>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</si>
  <si>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</si>
  <si>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</si>
  <si>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</si>
  <si>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</si>
  <si>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</si>
  <si>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</si>
  <si>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</si>
  <si>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</si>
  <si>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</si>
  <si>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</si>
  <si>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</si>
  <si>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</si>
  <si>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</si>
  <si>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</si>
  <si>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</si>
  <si>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</si>
  <si>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</si>
  <si>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</si>
  <si>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</si>
  <si>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</si>
  <si>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</si>
  <si>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</si>
  <si>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</si>
  <si>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</si>
  <si>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</si>
  <si>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</si>
  <si>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</si>
  <si>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</si>
  <si>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</si>
  <si>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</si>
  <si>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</si>
  <si>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</si>
  <si>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</si>
  <si>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</si>
  <si>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</si>
  <si>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</si>
  <si>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</si>
  <si>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</si>
  <si>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</si>
  <si>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</si>
  <si>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</si>
  <si>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</si>
  <si>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</si>
  <si>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</si>
  <si>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</si>
  <si>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</si>
  <si>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</si>
  <si>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</si>
  <si>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</si>
  <si>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</si>
  <si>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</si>
  <si>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</si>
  <si>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</si>
  <si>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</si>
  <si>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</si>
  <si>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</si>
  <si>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</si>
  <si>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</si>
  <si>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</si>
  <si>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</si>
  <si>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</si>
  <si>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</si>
  <si>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</si>
  <si>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</si>
  <si>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</si>
  <si>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</si>
  <si>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</si>
  <si>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</si>
  <si>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</si>
  <si>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</si>
  <si>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</si>
  <si>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</si>
  <si>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</si>
  <si>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</si>
  <si>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</si>
  <si>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</si>
  <si>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</si>
  <si>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</si>
  <si>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</si>
  <si>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</si>
  <si>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</si>
  <si>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</si>
  <si>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</si>
  <si>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</si>
  <si>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</si>
  <si>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</si>
  <si>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</si>
  <si>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</si>
  <si>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</si>
  <si>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</si>
  <si>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</si>
  <si>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</si>
  <si>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</si>
  <si>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</si>
  <si>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</si>
  <si>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</si>
  <si>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</si>
  <si>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</si>
  <si>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</si>
  <si>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</si>
  <si>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</si>
  <si>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</si>
  <si>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</si>
  <si>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</si>
  <si>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</si>
  <si>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</si>
  <si>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</si>
  <si>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</si>
  <si>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</si>
  <si>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</si>
  <si>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</si>
  <si>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</si>
  <si>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</si>
  <si>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</si>
  <si>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</si>
  <si>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</si>
  <si>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</si>
  <si>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</si>
  <si>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</si>
  <si>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</si>
  <si>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</si>
  <si>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</si>
  <si>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</si>
  <si>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</si>
  <si>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</si>
  <si>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</si>
  <si>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</si>
  <si>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</si>
  <si>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</si>
  <si>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</si>
  <si>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</si>
  <si>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</si>
  <si>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</si>
  <si>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</si>
  <si>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</si>
  <si>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</si>
  <si>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</si>
  <si>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</si>
  <si>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</si>
  <si>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</si>
  <si>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</si>
  <si>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</si>
  <si>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</si>
  <si>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</si>
  <si>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</si>
  <si>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</si>
  <si>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</si>
  <si>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</si>
  <si>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</si>
  <si>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</si>
  <si>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</si>
  <si>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</si>
  <si>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</si>
  <si>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</si>
  <si>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</si>
  <si>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</si>
  <si>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</si>
  <si>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</si>
  <si>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</si>
  <si>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</si>
  <si>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</si>
  <si>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</si>
  <si>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</si>
  <si>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</si>
  <si>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</si>
  <si>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</si>
  <si>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</si>
  <si>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</si>
  <si>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</si>
  <si>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</si>
  <si>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</si>
  <si>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</si>
  <si>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</si>
  <si>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</si>
  <si>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</si>
  <si>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</si>
  <si>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</si>
  <si>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</si>
  <si>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</si>
  <si>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</si>
  <si>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</si>
  <si>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</si>
  <si>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</si>
  <si>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</si>
  <si>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</si>
  <si>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</si>
  <si>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</si>
  <si>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</si>
  <si>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</si>
  <si>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</si>
  <si>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</si>
  <si>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</si>
  <si>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</si>
  <si>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</si>
  <si>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</si>
  <si>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</si>
  <si>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</si>
  <si>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</si>
  <si>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</si>
  <si>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</si>
  <si>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</si>
  <si>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</si>
  <si>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</si>
  <si>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</si>
  <si>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</si>
  <si>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</si>
  <si>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</si>
  <si>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</si>
  <si>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</si>
  <si>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</si>
  <si>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</si>
  <si>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</si>
  <si>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</si>
  <si>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</si>
  <si>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</si>
  <si>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</si>
  <si>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</si>
  <si>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</si>
  <si>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</si>
  <si>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</si>
  <si>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</si>
  <si>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</si>
  <si>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</si>
  <si>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</si>
  <si>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</si>
  <si>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</si>
  <si>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</si>
  <si>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</si>
  <si>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</si>
  <si>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</si>
  <si>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</si>
  <si>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</si>
  <si>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</si>
  <si>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</si>
  <si>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</si>
  <si>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</si>
  <si>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</si>
  <si>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</si>
  <si>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</si>
  <si>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</si>
  <si>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</si>
  <si>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</si>
  <si>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</si>
  <si>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</si>
  <si>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</si>
  <si>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</si>
  <si>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</si>
  <si>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</si>
  <si>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</si>
  <si>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</si>
  <si>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</si>
  <si>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</si>
  <si>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</si>
  <si>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</si>
  <si>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</si>
  <si>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</si>
  <si>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</si>
  <si>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</si>
  <si>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</si>
  <si>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</si>
  <si>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</si>
  <si>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</si>
  <si>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</si>
  <si>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</si>
  <si>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</si>
  <si>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</si>
  <si>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</si>
  <si>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</si>
  <si>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</si>
  <si>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</si>
  <si>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</si>
  <si>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</si>
  <si>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</si>
  <si>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</si>
  <si>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</si>
  <si>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</si>
  <si>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</si>
  <si>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</si>
  <si>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</si>
  <si>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</si>
  <si>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</si>
  <si>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</si>
  <si>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</si>
  <si>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</si>
  <si>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</si>
  <si>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</si>
  <si>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</si>
  <si>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</si>
  <si>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</si>
  <si>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</si>
  <si>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</si>
  <si>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</si>
  <si>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</si>
  <si>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</si>
  <si>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</si>
  <si>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</si>
  <si>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</si>
  <si>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</si>
  <si>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</si>
  <si>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</si>
  <si>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</si>
  <si>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</si>
  <si>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</si>
  <si>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</si>
  <si>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</si>
  <si>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</si>
  <si>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</si>
  <si>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</si>
  <si>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</si>
  <si>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</si>
  <si>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</si>
  <si>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</si>
  <si>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</si>
  <si>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</si>
  <si>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</si>
  <si>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</si>
  <si>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</si>
  <si>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</si>
  <si>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</si>
  <si>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</si>
  <si>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</si>
  <si>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</si>
  <si>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</si>
  <si>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</si>
  <si>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</si>
  <si>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</si>
  <si>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</si>
  <si>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</si>
  <si>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</si>
  <si>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</si>
  <si>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</si>
  <si>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</si>
  <si>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</si>
  <si>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</si>
  <si>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</si>
  <si>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</si>
  <si>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</si>
  <si>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</si>
  <si>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</si>
  <si>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</si>
  <si>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</si>
  <si>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</si>
  <si>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</si>
  <si>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</si>
  <si>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</si>
  <si>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</si>
  <si>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</si>
  <si>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</si>
  <si>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</si>
  <si>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</si>
  <si>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</si>
  <si>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</si>
  <si>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</si>
  <si>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</si>
  <si>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</si>
  <si>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</si>
  <si>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</si>
  <si>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</si>
  <si>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</si>
  <si>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</si>
  <si>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</si>
  <si>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</si>
  <si>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</si>
  <si>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</si>
  <si>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</si>
  <si>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</si>
  <si>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</si>
  <si>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</si>
  <si>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</si>
  <si>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</si>
  <si>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</si>
  <si>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</si>
  <si>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</si>
  <si>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</si>
  <si>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</si>
  <si>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</si>
  <si>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</si>
  <si>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</si>
  <si>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</si>
  <si>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</si>
  <si>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</si>
  <si>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</si>
  <si>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</si>
  <si>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</si>
  <si>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</si>
  <si>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</si>
  <si>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</si>
  <si>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</si>
  <si>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</si>
  <si>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</si>
  <si>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</si>
  <si>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</si>
  <si>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</si>
  <si>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</si>
  <si>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</si>
  <si>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</si>
  <si>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</si>
  <si>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</si>
  <si>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</si>
  <si>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</si>
  <si>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</si>
  <si>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</si>
  <si>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</si>
  <si>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</si>
  <si>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</si>
  <si>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</si>
  <si>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</si>
  <si>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</si>
  <si>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</si>
  <si>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</si>
  <si>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</si>
  <si>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</si>
  <si>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</si>
  <si>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</si>
  <si>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</si>
  <si>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</si>
  <si>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</si>
  <si>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</si>
  <si>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</si>
  <si>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</si>
  <si>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</si>
  <si>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</si>
  <si>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</si>
  <si>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</si>
  <si>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</si>
  <si>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</si>
  <si>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</si>
  <si>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</si>
  <si>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</si>
  <si>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</si>
  <si>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</si>
  <si>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</si>
  <si>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</si>
  <si>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</si>
  <si>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</si>
  <si>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</si>
  <si>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</si>
  <si>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</si>
  <si>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</si>
  <si>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</si>
  <si>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</si>
  <si>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</si>
  <si>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</si>
  <si>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</si>
  <si>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</si>
  <si>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</si>
  <si>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</si>
  <si>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</si>
  <si>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</si>
  <si>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</si>
  <si>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</si>
  <si>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</si>
  <si>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</si>
  <si>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</si>
  <si>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</si>
  <si>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</si>
  <si>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</si>
  <si>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</si>
  <si>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</si>
  <si>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</si>
  <si>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</si>
  <si>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</si>
  <si>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</si>
  <si>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</si>
  <si>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</si>
  <si>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</si>
  <si>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</si>
  <si>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</si>
  <si>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</si>
  <si>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</si>
  <si>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</si>
  <si>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</si>
  <si>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</si>
  <si>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</si>
  <si>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</si>
  <si>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</si>
  <si>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</si>
  <si>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</si>
  <si>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</si>
  <si>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</si>
  <si>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</si>
  <si>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</si>
  <si>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</si>
  <si>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</si>
  <si>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</si>
  <si>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</si>
  <si>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</si>
  <si>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</si>
  <si>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</si>
  <si>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</si>
  <si>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</si>
  <si>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</si>
  <si>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</si>
  <si>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</si>
  <si>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</si>
  <si>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</si>
  <si>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</si>
  <si>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</si>
  <si>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</si>
  <si>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</si>
  <si>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</si>
  <si>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</si>
  <si>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</si>
  <si>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</si>
  <si>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</si>
  <si>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</si>
  <si>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</si>
  <si>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</si>
  <si>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</si>
  <si>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</si>
  <si>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</si>
  <si>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</si>
  <si>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</si>
  <si>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</si>
  <si>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</si>
  <si>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</si>
  <si>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</si>
  <si>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</si>
  <si>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</si>
  <si>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</si>
  <si>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</si>
  <si>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</si>
  <si>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</si>
  <si>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</si>
  <si>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</si>
  <si>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</si>
  <si>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</si>
  <si>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</si>
  <si>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</si>
  <si>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</si>
  <si>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</si>
  <si>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</si>
  <si>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</si>
  <si>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</si>
  <si>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</si>
  <si>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</si>
  <si>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</si>
  <si>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</si>
  <si>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</si>
  <si>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</si>
  <si>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</si>
  <si>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</si>
  <si>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</si>
  <si>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</si>
  <si>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</si>
  <si>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</si>
  <si>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</si>
  <si>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</si>
  <si>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</si>
  <si>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</si>
  <si>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</si>
  <si>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</si>
  <si>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</si>
  <si>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</si>
  <si>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</si>
  <si>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</si>
  <si>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</si>
  <si>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</si>
  <si>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</si>
  <si>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</si>
  <si>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</si>
  <si>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</si>
  <si>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</si>
  <si>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</si>
  <si>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</si>
  <si>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</si>
  <si>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</si>
  <si>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</si>
  <si>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</si>
  <si>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</si>
  <si>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</si>
  <si>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</si>
  <si>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</si>
  <si>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</si>
  <si>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</si>
  <si>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</si>
  <si>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</si>
  <si>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</si>
  <si>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</si>
  <si>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</si>
  <si>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</si>
  <si>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</si>
  <si>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</si>
  <si>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</si>
  <si>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</si>
  <si>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</si>
  <si>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</si>
  <si>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</si>
  <si>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</si>
  <si>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</si>
  <si>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</si>
  <si>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</si>
  <si>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</si>
  <si>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</si>
  <si>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</si>
  <si>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</si>
  <si>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</si>
  <si>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</si>
  <si>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</si>
  <si>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</si>
  <si>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</si>
  <si>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</si>
  <si>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</si>
  <si>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</si>
  <si>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</si>
  <si>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</si>
  <si>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</si>
  <si>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</si>
  <si>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</si>
  <si>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</si>
  <si>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</si>
  <si>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</si>
  <si>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</si>
  <si>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</si>
  <si>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</si>
  <si>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</si>
  <si>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</si>
  <si>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</si>
  <si>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</si>
  <si>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</si>
  <si>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</si>
  <si>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</si>
  <si>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</si>
  <si>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</si>
  <si>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</si>
  <si>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</si>
  <si>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</si>
  <si>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</si>
  <si>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</si>
  <si>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</si>
  <si>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</si>
  <si>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</si>
  <si>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</si>
  <si>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</si>
  <si>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</si>
  <si>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</si>
  <si>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</si>
  <si>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</si>
  <si>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</si>
  <si>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</si>
  <si>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</si>
  <si>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</si>
  <si>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</si>
  <si>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</si>
  <si>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</si>
  <si>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</si>
  <si>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</si>
  <si>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</si>
  <si>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</si>
  <si>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</si>
  <si>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</si>
  <si>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</si>
  <si>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</si>
  <si>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</si>
  <si>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</si>
  <si>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</si>
  <si>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</si>
  <si>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</si>
  <si>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</si>
  <si>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</si>
  <si>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</si>
  <si>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</si>
  <si>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</si>
  <si>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</si>
  <si>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</si>
  <si>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</si>
  <si>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</si>
  <si>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</si>
  <si>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</si>
  <si>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</si>
  <si>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</si>
  <si>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</si>
  <si>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</si>
  <si>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</si>
  <si>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</si>
  <si>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</si>
  <si>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</si>
  <si>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</si>
  <si>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</si>
  <si>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</si>
  <si>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</si>
  <si>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</si>
  <si>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</si>
  <si>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</si>
  <si>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</si>
  <si>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</si>
  <si>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</si>
  <si>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</si>
  <si>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</si>
  <si>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</si>
  <si>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</si>
  <si>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</si>
  <si>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</si>
  <si>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</si>
  <si>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</si>
  <si>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</si>
  <si>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</si>
  <si>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</si>
  <si>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</si>
  <si>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</si>
  <si>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</si>
  <si>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</si>
  <si>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</si>
  <si>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</si>
  <si>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</si>
  <si>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</si>
  <si>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</si>
  <si>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</si>
  <si>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</si>
  <si>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</si>
  <si>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</si>
  <si>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</si>
  <si>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</si>
  <si>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</si>
  <si>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</si>
  <si>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</si>
  <si>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</si>
  <si>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</si>
  <si>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</si>
  <si>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</si>
  <si>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</si>
  <si>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</si>
  <si>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</si>
  <si>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</si>
  <si>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</si>
  <si>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</si>
  <si>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</si>
  <si>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</si>
  <si>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</si>
  <si>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</si>
  <si>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</si>
  <si>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</si>
  <si>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</si>
  <si>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</si>
  <si>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</si>
  <si>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</si>
  <si>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</si>
  <si>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</si>
  <si>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</si>
  <si>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</si>
  <si>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</si>
  <si>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</si>
  <si>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</si>
  <si>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</si>
  <si>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</si>
  <si>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</si>
  <si>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</si>
  <si>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</si>
  <si>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</si>
  <si>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</si>
  <si>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</si>
  <si>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</si>
  <si>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</si>
  <si>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</si>
  <si>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</si>
  <si>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</si>
  <si>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</si>
  <si>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</si>
  <si>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</si>
  <si>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</si>
  <si>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</si>
  <si>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</si>
  <si>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</si>
  <si>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</si>
  <si>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</si>
  <si>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</si>
  <si>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</si>
  <si>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</si>
  <si>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</si>
  <si>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</si>
  <si>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</si>
  <si>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</si>
  <si>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</si>
  <si>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</si>
  <si>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</si>
  <si>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</si>
  <si>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</si>
  <si>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</si>
  <si>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</si>
  <si>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</si>
  <si>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</si>
  <si>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</si>
  <si>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</si>
  <si>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</si>
  <si>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</si>
  <si>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</si>
  <si>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</si>
  <si>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</si>
  <si>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</si>
  <si>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</si>
  <si>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</si>
  <si>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</si>
  <si>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</si>
  <si>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</si>
  <si>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</si>
  <si>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</si>
  <si>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</si>
  <si>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</si>
  <si>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</si>
  <si>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</si>
  <si>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</si>
  <si>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</si>
  <si>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</si>
  <si>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</si>
  <si>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</si>
  <si>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</si>
  <si>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</si>
  <si>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</si>
  <si>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</si>
  <si>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</si>
  <si>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</si>
  <si>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</si>
  <si>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</si>
  <si>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</si>
  <si>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</si>
  <si>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</si>
  <si>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</si>
  <si>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</si>
  <si>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</si>
  <si>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</si>
  <si>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</si>
  <si>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</si>
  <si>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</si>
  <si>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</si>
  <si>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</si>
  <si>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</si>
  <si>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</si>
  <si>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</si>
  <si>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</si>
  <si>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</si>
  <si>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</si>
  <si>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</si>
  <si>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</si>
  <si>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</si>
  <si>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</si>
  <si>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</si>
  <si>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</si>
  <si>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</si>
  <si>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</si>
  <si>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</si>
  <si>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</si>
  <si>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</si>
  <si>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</si>
  <si>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</si>
  <si>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</si>
  <si>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</si>
  <si>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</si>
  <si>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</si>
  <si>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</si>
  <si>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</si>
  <si>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</si>
  <si>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</si>
  <si>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</si>
  <si>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</si>
  <si>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</si>
  <si>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</si>
  <si>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</si>
  <si>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</si>
  <si>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</si>
  <si>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</si>
  <si>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</si>
  <si>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</si>
  <si>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</si>
  <si>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</si>
  <si>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</si>
  <si>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</si>
  <si>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</si>
  <si>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</si>
  <si>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</si>
  <si>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</si>
  <si>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</si>
  <si>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</si>
  <si>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</si>
  <si>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</si>
  <si>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</si>
  <si>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</si>
  <si>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</si>
  <si>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</si>
  <si>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</si>
  <si>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</si>
  <si>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</si>
  <si>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</si>
  <si>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</si>
  <si>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</si>
  <si>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</si>
  <si>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</si>
  <si>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</si>
  <si>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</si>
  <si>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</si>
  <si>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</si>
  <si>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</si>
  <si>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</si>
  <si>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</si>
  <si>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</si>
  <si>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</si>
  <si>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</si>
  <si>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</si>
  <si>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</si>
  <si>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</si>
  <si>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</si>
  <si>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</si>
  <si>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</si>
  <si>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</si>
  <si>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</si>
  <si>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</si>
  <si>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</si>
  <si>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</si>
  <si>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</si>
  <si>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</si>
  <si>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</si>
  <si>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</si>
  <si>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</si>
  <si>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</si>
  <si>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</si>
  <si>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</si>
  <si>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</si>
  <si>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</si>
  <si>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</si>
  <si>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</si>
  <si>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</si>
  <si>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</si>
  <si>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</si>
  <si>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</si>
  <si>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</si>
  <si>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</si>
  <si>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</si>
  <si>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</si>
  <si>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</si>
  <si>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</si>
  <si>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</si>
  <si>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</si>
  <si>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</si>
  <si>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</si>
  <si>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</si>
  <si>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</si>
  <si>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</si>
  <si>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</si>
  <si>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</si>
  <si>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</si>
  <si>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</si>
  <si>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</si>
  <si>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</si>
  <si>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</si>
  <si>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</si>
  <si>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</si>
  <si>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</si>
  <si>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</si>
  <si>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</si>
  <si>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</si>
  <si>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</si>
  <si>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</si>
  <si>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</si>
  <si>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</si>
  <si>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</si>
  <si>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</si>
  <si>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</si>
  <si>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</si>
  <si>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</si>
  <si>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</si>
  <si>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</si>
  <si>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</si>
  <si>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</si>
  <si>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</si>
  <si>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</si>
  <si>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</si>
  <si>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</si>
  <si>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</si>
  <si>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</si>
  <si>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</si>
  <si>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</si>
  <si>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</si>
  <si>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</si>
  <si>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</si>
  <si>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</si>
  <si>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</si>
  <si>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</si>
  <si>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</si>
  <si>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</si>
  <si>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</si>
  <si>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</si>
  <si>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</si>
  <si>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</si>
  <si>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</si>
  <si>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</si>
  <si>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</si>
  <si>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</si>
  <si>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</si>
  <si>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</si>
  <si>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</si>
  <si>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</si>
  <si>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</si>
  <si>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</si>
  <si>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</si>
  <si>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</si>
  <si>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</si>
  <si>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</si>
  <si>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</si>
  <si>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</si>
  <si>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</si>
  <si>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</si>
  <si>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</si>
  <si>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</si>
  <si>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</si>
  <si>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</si>
  <si>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</si>
  <si>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</si>
  <si>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</si>
  <si>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</si>
  <si>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</si>
  <si>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</si>
  <si>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</si>
  <si>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</si>
  <si>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</si>
  <si>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</si>
  <si>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</si>
  <si>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</si>
  <si>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</si>
  <si>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</si>
  <si>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</si>
  <si>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</si>
  <si>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</si>
  <si>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</si>
  <si>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</si>
  <si>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</si>
  <si>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</si>
  <si>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</si>
  <si>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</si>
  <si>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</si>
  <si>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</si>
  <si>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</si>
  <si>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</si>
  <si>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</si>
  <si>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</si>
  <si>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</si>
  <si>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</si>
  <si>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</si>
  <si>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</si>
  <si>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</si>
  <si>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</si>
  <si>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</si>
  <si>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</si>
  <si>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</si>
  <si>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</si>
  <si>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</si>
  <si>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</si>
  <si>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</si>
  <si>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</si>
  <si>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</si>
  <si>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</si>
  <si>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</si>
  <si>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</si>
  <si>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</si>
  <si>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</si>
  <si>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</si>
  <si>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</si>
  <si>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</si>
  <si>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</si>
  <si>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</si>
  <si>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</si>
  <si>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</si>
  <si>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</si>
  <si>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</si>
  <si>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</si>
  <si>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</si>
  <si>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</si>
  <si>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</si>
  <si>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</si>
  <si>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</si>
  <si>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</si>
  <si>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</si>
  <si>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</si>
  <si>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</si>
  <si>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</si>
  <si>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</si>
  <si>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</si>
  <si>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</si>
  <si>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</si>
  <si>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</si>
  <si>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</si>
  <si>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</si>
  <si>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</si>
  <si>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</si>
  <si>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</si>
  <si>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</si>
  <si>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</si>
  <si>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</si>
  <si>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</si>
  <si>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</si>
  <si>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</si>
  <si>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</si>
  <si>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</si>
  <si>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</si>
  <si>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</si>
  <si>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</si>
  <si>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</si>
  <si>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</si>
  <si>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</si>
  <si>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</si>
  <si>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</si>
  <si>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</si>
  <si>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</si>
  <si>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</si>
  <si>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</si>
  <si>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</si>
  <si>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</si>
  <si>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</si>
  <si>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</si>
  <si>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</si>
  <si>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</si>
  <si>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</si>
  <si>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</si>
  <si>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</si>
  <si>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</si>
  <si>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2021-54-54001232020</t>
  </si>
  <si>
    <t>036</t>
  </si>
  <si>
    <t>180</t>
  </si>
  <si>
    <t>425</t>
  </si>
  <si>
    <t>287</t>
  </si>
  <si>
    <t>347</t>
  </si>
  <si>
    <t>130</t>
  </si>
  <si>
    <t>123</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</si>
  <si>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t>
  </si>
  <si>
    <t xml:space="preserve">PRESTAR  EL SERVICIO  DE ATENCION  I INICIAL Y CUIDADO DE NIÑOS Y NIÑAS  MEÑORES DE  5 AÑOS O HASTA SU INGRESO  AL GRADO  DE TRANSICION CON EL FIN DE PROMOVER  EL DESARROLLO INTEGRAL  DE  LA PRIMERA   INFANCIA </t>
  </si>
  <si>
    <t>ATENDER A LA PRIMERA INFANCIA  EN EL MARCO  DE LA ESTRATEGIA  "DE CERO A SIEMPRE " DE CONFORMIDAD  CON LAS DIRECTRICES  LINEAMIENTOS  Y PARAMETROS  ESTABLECIOS  POR EL ICBF</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</si>
  <si>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SIMPRE"</t>
  </si>
  <si>
    <t>MARIA  LUCRECIA GELVEZ VELASCO</t>
  </si>
  <si>
    <t>317</t>
  </si>
  <si>
    <t>404</t>
  </si>
  <si>
    <t xml:space="preserve">Calle 6  13-05 Barrio Comuneros  Cucuta Norte de Santander </t>
  </si>
  <si>
    <t>5734747</t>
  </si>
  <si>
    <t>hogarpino_79@hotmail.com</t>
  </si>
  <si>
    <t>Maria Lucrecia Gelvez Velasco</t>
  </si>
  <si>
    <t xml:space="preserve">Calle 6  2-47 Comuneros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</si>
</sst>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80" zoomScaleNormal="80" zoomScaleSheetLayoutView="40" zoomScalePageLayoutView="40" workbookViewId="0">
      <selection activeCell="A55" sqref="A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890505603</v>
      </c>
      <c r="C20" s="5"/>
      <c r="D20" s="73"/>
      <c r="E20" s="5"/>
      <c r="F20" s="5"/>
      <c r="G20" s="5"/>
      <c r="H20" s="242"/>
      <c r="I20" s="148" t="s">
        <v>1157</v>
      </c>
      <c r="J20" s="149" t="s">
        <v>824</v>
      </c>
      <c r="K20" s="150">
        <v>446970250</v>
      </c>
      <c r="L20" s="151">
        <v>44193</v>
      </c>
      <c r="M20" s="151">
        <v>44560</v>
      </c>
      <c r="N20" s="134">
        <f>+(M20-L20)/30</f>
        <v>12.233333333333333</v>
      </c>
      <c r="O20" s="137"/>
      <c r="U20" s="133"/>
      <c r="V20" s="105">
        <f ca="1">NOW()</f>
        <v>44193.503220833336</v>
      </c>
      <c r="W20" s="105">
        <f ca="1">NOW()</f>
        <v>44193.503220833336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HOGAR INFANTIL PINOCHO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2689</v>
      </c>
      <c r="E48" s="144">
        <v>41095</v>
      </c>
      <c r="F48" s="144">
        <v>41273</v>
      </c>
      <c r="G48" s="159">
        <f>IF(AND(E48&lt;&gt;"",F48&lt;&gt;""),((F48-E48)/30),"")</f>
        <v>5.9333333333333336</v>
      </c>
      <c r="H48" s="119" t="s">
        <v>2686</v>
      </c>
      <c r="I48" s="113" t="s">
        <v>1157</v>
      </c>
      <c r="J48" s="113" t="s">
        <v>824</v>
      </c>
      <c r="K48" s="116">
        <v>114908297</v>
      </c>
      <c r="L48" s="115" t="s">
        <v>1148</v>
      </c>
      <c r="M48" s="117"/>
      <c r="N48" s="115" t="s">
        <v>27</v>
      </c>
      <c r="O48" s="115" t="s">
        <v>26</v>
      </c>
      <c r="P48" s="78"/>
    </row>
    <row r="49" spans="1:16" s="6" customFormat="1" ht="24.75" customHeight="1" x14ac:dyDescent="0.25">
      <c r="A49" s="142">
        <v>2</v>
      </c>
      <c r="B49" s="111" t="s">
        <v>2665</v>
      </c>
      <c r="C49" s="112" t="s">
        <v>31</v>
      </c>
      <c r="D49" s="110" t="s">
        <v>2690</v>
      </c>
      <c r="E49" s="144">
        <v>41253</v>
      </c>
      <c r="F49" s="144">
        <v>42003</v>
      </c>
      <c r="G49" s="159">
        <f t="shared" ref="G49:G50" si="2">IF(AND(E49&lt;&gt;"",F49&lt;&gt;""),((F49-E49)/30),"")</f>
        <v>25</v>
      </c>
      <c r="H49" s="119" t="s">
        <v>2686</v>
      </c>
      <c r="I49" s="113" t="s">
        <v>1157</v>
      </c>
      <c r="J49" s="113" t="s">
        <v>824</v>
      </c>
      <c r="K49" s="116">
        <v>473173251</v>
      </c>
      <c r="L49" s="115" t="s">
        <v>1148</v>
      </c>
      <c r="M49" s="117"/>
      <c r="N49" s="115" t="s">
        <v>27</v>
      </c>
      <c r="O49" s="115" t="s">
        <v>26</v>
      </c>
      <c r="P49" s="78"/>
    </row>
    <row r="50" spans="1:16" s="6" customFormat="1" ht="24.75" customHeight="1" x14ac:dyDescent="0.25">
      <c r="A50" s="142">
        <v>3</v>
      </c>
      <c r="B50" s="111" t="s">
        <v>2665</v>
      </c>
      <c r="C50" s="112" t="s">
        <v>31</v>
      </c>
      <c r="D50" s="120" t="s">
        <v>2677</v>
      </c>
      <c r="E50" s="144">
        <v>42025</v>
      </c>
      <c r="F50" s="144">
        <v>42369</v>
      </c>
      <c r="G50" s="159">
        <f t="shared" si="2"/>
        <v>11.466666666666667</v>
      </c>
      <c r="H50" s="119" t="s">
        <v>2686</v>
      </c>
      <c r="I50" s="113" t="s">
        <v>1157</v>
      </c>
      <c r="J50" s="113" t="s">
        <v>824</v>
      </c>
      <c r="K50" s="122">
        <v>364503498</v>
      </c>
      <c r="L50" s="115" t="s">
        <v>1148</v>
      </c>
      <c r="M50" s="117"/>
      <c r="N50" s="115" t="s">
        <v>27</v>
      </c>
      <c r="O50" s="115" t="s">
        <v>26</v>
      </c>
      <c r="P50" s="78"/>
    </row>
    <row r="51" spans="1:16" s="6" customFormat="1" ht="24.75" customHeight="1" outlineLevel="1" x14ac:dyDescent="0.25">
      <c r="A51" s="142">
        <v>4</v>
      </c>
      <c r="B51" s="111" t="s">
        <v>2665</v>
      </c>
      <c r="C51" s="112" t="s">
        <v>31</v>
      </c>
      <c r="D51" s="120" t="s">
        <v>2678</v>
      </c>
      <c r="E51" s="144">
        <v>42389</v>
      </c>
      <c r="F51" s="144">
        <v>42673</v>
      </c>
      <c r="G51" s="159">
        <f t="shared" ref="G51:G107" si="3">IF(AND(E51&lt;&gt;"",F51&lt;&gt;""),((F51-E51)/30),"")</f>
        <v>9.4666666666666668</v>
      </c>
      <c r="H51" s="119" t="s">
        <v>2685</v>
      </c>
      <c r="I51" s="113" t="s">
        <v>1157</v>
      </c>
      <c r="J51" s="113" t="s">
        <v>824</v>
      </c>
      <c r="K51" s="122">
        <v>297062560</v>
      </c>
      <c r="L51" s="115" t="s">
        <v>1148</v>
      </c>
      <c r="M51" s="117"/>
      <c r="N51" s="115" t="s">
        <v>27</v>
      </c>
      <c r="O51" s="115" t="s">
        <v>26</v>
      </c>
      <c r="P51" s="78"/>
    </row>
    <row r="52" spans="1:16" s="7" customFormat="1" ht="24.75" customHeight="1" outlineLevel="1" x14ac:dyDescent="0.25">
      <c r="A52" s="143">
        <v>5</v>
      </c>
      <c r="B52" s="111" t="s">
        <v>2665</v>
      </c>
      <c r="C52" s="112" t="s">
        <v>31</v>
      </c>
      <c r="D52" s="120" t="s">
        <v>2679</v>
      </c>
      <c r="E52" s="144">
        <v>42675</v>
      </c>
      <c r="F52" s="144">
        <v>43039</v>
      </c>
      <c r="G52" s="159">
        <f t="shared" si="3"/>
        <v>12.133333333333333</v>
      </c>
      <c r="H52" s="119" t="s">
        <v>2685</v>
      </c>
      <c r="I52" s="113" t="s">
        <v>1157</v>
      </c>
      <c r="J52" s="113" t="s">
        <v>824</v>
      </c>
      <c r="K52" s="122">
        <v>374075750</v>
      </c>
      <c r="L52" s="115" t="s">
        <v>1148</v>
      </c>
      <c r="M52" s="117"/>
      <c r="N52" s="115" t="s">
        <v>27</v>
      </c>
      <c r="O52" s="115" t="s">
        <v>26</v>
      </c>
      <c r="P52" s="79"/>
    </row>
    <row r="53" spans="1:16" s="7" customFormat="1" ht="24.75" customHeight="1" outlineLevel="1" x14ac:dyDescent="0.25">
      <c r="A53" s="143">
        <v>6</v>
      </c>
      <c r="B53" s="111" t="s">
        <v>2665</v>
      </c>
      <c r="C53" s="112" t="s">
        <v>31</v>
      </c>
      <c r="D53" s="120" t="s">
        <v>2680</v>
      </c>
      <c r="E53" s="144">
        <v>43040</v>
      </c>
      <c r="F53" s="144">
        <v>43404</v>
      </c>
      <c r="G53" s="159">
        <f t="shared" si="3"/>
        <v>12.133333333333333</v>
      </c>
      <c r="H53" s="119" t="s">
        <v>2684</v>
      </c>
      <c r="I53" s="113" t="s">
        <v>1157</v>
      </c>
      <c r="J53" s="113" t="s">
        <v>824</v>
      </c>
      <c r="K53" s="122">
        <v>437176011</v>
      </c>
      <c r="L53" s="115" t="s">
        <v>1148</v>
      </c>
      <c r="M53" s="117"/>
      <c r="N53" s="115" t="s">
        <v>27</v>
      </c>
      <c r="O53" s="115" t="s">
        <v>26</v>
      </c>
      <c r="P53" s="79"/>
    </row>
    <row r="54" spans="1:16" s="7" customFormat="1" ht="24.75" customHeight="1" outlineLevel="1" x14ac:dyDescent="0.25">
      <c r="A54" s="143">
        <v>7</v>
      </c>
      <c r="B54" s="111"/>
      <c r="C54" s="123" t="s">
        <v>31</v>
      </c>
      <c r="D54" s="120" t="s">
        <v>2681</v>
      </c>
      <c r="E54" s="144">
        <v>43405</v>
      </c>
      <c r="F54" s="144">
        <v>43441</v>
      </c>
      <c r="G54" s="159">
        <f t="shared" si="3"/>
        <v>1.2</v>
      </c>
      <c r="H54" s="119" t="s">
        <v>2685</v>
      </c>
      <c r="I54" s="120" t="s">
        <v>1157</v>
      </c>
      <c r="J54" s="120" t="s">
        <v>824</v>
      </c>
      <c r="K54" s="122">
        <v>36836200</v>
      </c>
      <c r="L54" s="123" t="s">
        <v>1148</v>
      </c>
      <c r="M54" s="117"/>
      <c r="N54" s="123" t="s">
        <v>27</v>
      </c>
      <c r="O54" s="123" t="s">
        <v>26</v>
      </c>
      <c r="P54" s="79"/>
    </row>
    <row r="55" spans="1:16" s="7" customFormat="1" ht="24.75" customHeight="1" outlineLevel="1" x14ac:dyDescent="0.25">
      <c r="A55" s="143">
        <v>8</v>
      </c>
      <c r="B55" s="111"/>
      <c r="C55" s="112" t="s">
        <v>31</v>
      </c>
      <c r="D55" s="120" t="s">
        <v>2682</v>
      </c>
      <c r="E55" s="144">
        <v>43487</v>
      </c>
      <c r="F55" s="144">
        <v>43812</v>
      </c>
      <c r="G55" s="159">
        <f t="shared" si="3"/>
        <v>10.833333333333334</v>
      </c>
      <c r="H55" s="119" t="s">
        <v>2684</v>
      </c>
      <c r="I55" s="113" t="s">
        <v>1157</v>
      </c>
      <c r="J55" s="113" t="s">
        <v>824</v>
      </c>
      <c r="K55" s="122">
        <v>423444357</v>
      </c>
      <c r="L55" s="115" t="s">
        <v>1148</v>
      </c>
      <c r="M55" s="117"/>
      <c r="N55" s="115" t="s">
        <v>27</v>
      </c>
      <c r="O55" s="115" t="s">
        <v>26</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2683</v>
      </c>
      <c r="E114" s="144">
        <v>43879</v>
      </c>
      <c r="F114" s="144">
        <v>44195</v>
      </c>
      <c r="G114" s="159">
        <f>IF(AND(E114&lt;&gt;"",F114&lt;&gt;""),((F114-E114)/30),"")</f>
        <v>10.533333333333333</v>
      </c>
      <c r="H114" s="119" t="s">
        <v>2684</v>
      </c>
      <c r="I114" s="120" t="s">
        <v>1157</v>
      </c>
      <c r="J114" s="120" t="s">
        <v>824</v>
      </c>
      <c r="K114" s="122">
        <v>429973423</v>
      </c>
      <c r="L114" s="100">
        <f>+IF(AND(K114&gt;0,O114="Ejecución"),(K114/877802)*Tabla28[[#This Row],[% participación]],IF(AND(K114&gt;0,O114&lt;&gt;"Ejecución"),"-",""))</f>
        <v>9.7965924661825792</v>
      </c>
      <c r="M114" s="123" t="s">
        <v>1148</v>
      </c>
      <c r="N114" s="172">
        <v>0.02</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8939405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30965</v>
      </c>
      <c r="D193" s="5"/>
      <c r="E193" s="125">
        <v>14453</v>
      </c>
      <c r="F193" s="5"/>
      <c r="G193" s="5"/>
      <c r="H193" s="146" t="s">
        <v>2688</v>
      </c>
      <c r="J193" s="5"/>
      <c r="K193" s="126">
        <v>42025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7" t="s">
        <v>2695</v>
      </c>
      <c r="L211" s="21"/>
      <c r="M211" s="21"/>
      <c r="N211" s="21"/>
      <c r="O211" s="8"/>
    </row>
    <row r="212" spans="1:15" x14ac:dyDescent="0.25">
      <c r="A212" s="9"/>
      <c r="B212" s="27" t="s">
        <v>2619</v>
      </c>
      <c r="C212" s="146" t="s">
        <v>2694</v>
      </c>
      <c r="D212" s="21"/>
      <c r="G212" s="27" t="s">
        <v>2621</v>
      </c>
      <c r="H212" s="147" t="s">
        <v>2692</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4fb10211-09fb-4e80-9f0b-184718d5d98c"/>
    <ds:schemaRef ds:uri="http://schemas.microsoft.com/office/infopath/2007/PartnerControls"/>
    <ds:schemaRef ds:uri="http://purl.org/dc/terms/"/>
    <ds:schemaRef ds:uri="http://schemas.microsoft.com/office/2006/documentManagement/types"/>
    <ds:schemaRef ds:uri="a65d333d-5b59-4810-bc94-b80d9325abb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PINOCHO</cp:lastModifiedBy>
  <cp:lastPrinted>2020-12-28T16:54:06Z</cp:lastPrinted>
  <dcterms:created xsi:type="dcterms:W3CDTF">2020-10-14T21:57:42Z</dcterms:created>
  <dcterms:modified xsi:type="dcterms:W3CDTF">2020-12-28T17:05:02Z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