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OSALIA\Desktop\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60" windowHeight="904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<sst xmlns="http://schemas.openxmlformats.org/spreadsheetml/2006/main" count="3097" uniqueCount="2694">
  <si>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</si>
  <si>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</si>
  <si>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</si>
  <si>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</si>
  <si>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</si>
  <si>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</si>
  <si>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</si>
  <si>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</si>
  <si>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</si>
  <si>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</si>
  <si>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</si>
  <si>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</si>
  <si>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</si>
  <si>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</si>
  <si>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</si>
  <si>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</si>
  <si>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</si>
  <si>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</si>
  <si>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</si>
  <si>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</si>
  <si>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</si>
  <si>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</si>
  <si>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</si>
  <si>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</si>
  <si>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</si>
  <si>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</si>
  <si>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</si>
  <si>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</si>
  <si>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</si>
  <si>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</si>
  <si>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</si>
  <si>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</si>
  <si>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</si>
  <si>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</si>
  <si>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</si>
  <si>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</si>
  <si>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</si>
  <si>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</si>
  <si>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</si>
  <si>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</si>
  <si>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</si>
  <si>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</si>
  <si>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</si>
  <si>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</si>
  <si>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</si>
  <si>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</si>
  <si>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</si>
  <si>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</si>
  <si>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</si>
  <si>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</si>
  <si>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</si>
  <si>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</si>
  <si>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</si>
  <si>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</si>
  <si>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</si>
  <si>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</si>
  <si>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</si>
  <si>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</si>
  <si>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</si>
  <si>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</si>
  <si>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</si>
  <si>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</si>
  <si>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</si>
  <si>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</si>
  <si>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</si>
  <si>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</si>
  <si>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</si>
  <si>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</si>
  <si>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</si>
  <si>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</si>
  <si>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</si>
  <si>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</si>
  <si>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</si>
  <si>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</si>
  <si>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</si>
  <si>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</si>
  <si>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</si>
  <si>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</si>
  <si>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</si>
  <si>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</si>
  <si>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</si>
  <si>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</si>
  <si>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</si>
  <si>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</si>
  <si>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</si>
  <si>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</si>
  <si>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</si>
  <si>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</si>
  <si>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</si>
  <si>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</si>
  <si>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</si>
  <si>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</si>
  <si>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</si>
  <si>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</si>
  <si>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</si>
  <si>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</si>
  <si>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</si>
  <si>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</si>
  <si>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</si>
  <si>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</si>
  <si>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</si>
  <si>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</si>
  <si>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</si>
  <si>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</si>
  <si>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</si>
  <si>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</si>
  <si>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</si>
  <si>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</si>
  <si>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</si>
  <si>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</si>
  <si>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</si>
  <si>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</si>
  <si>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</si>
  <si>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</si>
  <si>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</si>
  <si>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</si>
  <si>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</si>
  <si>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</si>
  <si>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</si>
  <si>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</si>
  <si>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</si>
  <si>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</si>
  <si>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</si>
  <si>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</si>
  <si>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</si>
  <si>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</si>
  <si>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</si>
  <si>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</si>
  <si>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</si>
  <si>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</si>
  <si>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</si>
  <si>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</si>
  <si>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</si>
  <si>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</si>
  <si>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</si>
  <si>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</si>
  <si>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</si>
  <si>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</si>
  <si>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</si>
  <si>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</si>
  <si>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</si>
  <si>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</si>
  <si>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</si>
  <si>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</si>
  <si>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</si>
  <si>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</si>
  <si>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</si>
  <si>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</si>
  <si>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</si>
  <si>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</si>
  <si>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</si>
  <si>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</si>
  <si>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</si>
  <si>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</si>
  <si>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</si>
  <si>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</si>
  <si>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</si>
  <si>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</si>
  <si>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</si>
  <si>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</si>
  <si>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</si>
  <si>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</si>
  <si>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</si>
  <si>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</si>
  <si>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</si>
  <si>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</si>
  <si>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</si>
  <si>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</si>
  <si>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</si>
  <si>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</si>
  <si>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</si>
  <si>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</si>
  <si>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</si>
  <si>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</si>
  <si>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</si>
  <si>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</si>
  <si>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</si>
  <si>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</si>
  <si>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</si>
  <si>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</si>
  <si>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</si>
  <si>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</si>
  <si>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</si>
  <si>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</si>
  <si>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</si>
  <si>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</si>
  <si>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</si>
  <si>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</si>
  <si>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</si>
  <si>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</si>
  <si>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</si>
  <si>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</si>
  <si>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</si>
  <si>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</si>
  <si>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</si>
  <si>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</si>
  <si>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</si>
  <si>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</si>
  <si>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</si>
  <si>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</si>
  <si>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</si>
  <si>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</si>
  <si>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</si>
  <si>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</si>
  <si>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</si>
  <si>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</si>
  <si>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</si>
  <si>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</si>
  <si>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</si>
  <si>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</si>
  <si>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</si>
  <si>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</si>
  <si>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</si>
  <si>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</si>
  <si>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</si>
  <si>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</si>
  <si>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</si>
  <si>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</si>
  <si>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</si>
  <si>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</si>
  <si>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</si>
  <si>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</si>
  <si>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</si>
  <si>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</si>
  <si>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</si>
  <si>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</si>
  <si>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</si>
  <si>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</si>
  <si>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</si>
  <si>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</si>
  <si>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</si>
  <si>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</si>
  <si>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</si>
  <si>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</si>
  <si>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</si>
  <si>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</si>
  <si>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</si>
  <si>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</si>
  <si>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</si>
  <si>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</si>
  <si>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</si>
  <si>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</si>
  <si>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</si>
  <si>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</si>
  <si>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</si>
  <si>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</si>
  <si>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</si>
  <si>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</si>
  <si>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</si>
  <si>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</si>
  <si>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</si>
  <si>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</si>
  <si>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</si>
  <si>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</si>
  <si>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</si>
  <si>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</si>
  <si>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</si>
  <si>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</si>
  <si>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</si>
  <si>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</si>
  <si>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</si>
  <si>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</si>
  <si>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</si>
  <si>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</si>
  <si>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</si>
  <si>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</si>
  <si>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</si>
  <si>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</si>
  <si>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</si>
  <si>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</si>
  <si>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</si>
  <si>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</si>
  <si>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</si>
  <si>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</si>
  <si>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</si>
  <si>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</si>
  <si>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</si>
  <si>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</si>
  <si>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</si>
  <si>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</si>
  <si>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</si>
  <si>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</si>
  <si>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</si>
  <si>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</si>
  <si>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</si>
  <si>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</si>
  <si>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</si>
  <si>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</si>
  <si>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</si>
  <si>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</si>
  <si>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</si>
  <si>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</si>
  <si>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</si>
  <si>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</si>
  <si>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</si>
  <si>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</si>
  <si>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</si>
  <si>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</si>
  <si>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</si>
  <si>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</si>
  <si>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</si>
  <si>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</si>
  <si>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</si>
  <si>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</si>
  <si>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</si>
  <si>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</si>
  <si>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</si>
  <si>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</si>
  <si>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</si>
  <si>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</si>
  <si>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</si>
  <si>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</si>
  <si>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</si>
  <si>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</si>
  <si>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</si>
  <si>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</si>
  <si>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</si>
  <si>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</si>
  <si>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</si>
  <si>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</si>
  <si>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</si>
  <si>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</si>
  <si>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</si>
  <si>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</si>
  <si>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</si>
  <si>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</si>
  <si>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</si>
  <si>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</si>
  <si>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</si>
  <si>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</si>
  <si>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</si>
  <si>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</si>
  <si>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</si>
  <si>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</si>
  <si>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</si>
  <si>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</si>
  <si>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</si>
  <si>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</si>
  <si>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</si>
  <si>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</si>
  <si>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</si>
  <si>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</si>
  <si>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</si>
  <si>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</si>
  <si>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</si>
  <si>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</si>
  <si>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</si>
  <si>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</si>
  <si>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</si>
  <si>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</si>
  <si>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</si>
  <si>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</si>
  <si>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</si>
  <si>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</si>
  <si>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</si>
  <si>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</si>
  <si>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</si>
  <si>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</si>
  <si>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</si>
  <si>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</si>
  <si>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</si>
  <si>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</si>
  <si>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</si>
  <si>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</si>
  <si>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</si>
  <si>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</si>
  <si>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</si>
  <si>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</si>
  <si>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</si>
  <si>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</si>
  <si>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</si>
  <si>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</si>
  <si>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</si>
  <si>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</si>
  <si>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</si>
  <si>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</si>
  <si>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</si>
  <si>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</si>
  <si>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</si>
  <si>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</si>
  <si>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</si>
  <si>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</si>
  <si>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</si>
  <si>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</si>
  <si>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</si>
  <si>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</si>
  <si>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</si>
  <si>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</si>
  <si>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</si>
  <si>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</si>
  <si>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</si>
  <si>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</si>
  <si>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</si>
  <si>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</si>
  <si>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</si>
  <si>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</si>
  <si>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</si>
  <si>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</si>
  <si>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</si>
  <si>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</si>
  <si>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</si>
  <si>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</si>
  <si>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</si>
  <si>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</si>
  <si>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</si>
  <si>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</si>
  <si>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</si>
  <si>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</si>
  <si>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</si>
  <si>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</si>
  <si>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</si>
  <si>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</si>
  <si>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</si>
  <si>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</si>
  <si>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</si>
  <si>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</si>
  <si>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</si>
  <si>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</si>
  <si>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</si>
  <si>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</si>
  <si>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</si>
  <si>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</si>
  <si>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</si>
  <si>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</si>
  <si>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</si>
  <si>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</si>
  <si>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</si>
  <si>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</si>
  <si>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</si>
  <si>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</si>
  <si>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</si>
  <si>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</si>
  <si>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</si>
  <si>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</si>
  <si>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</si>
  <si>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</si>
  <si>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</si>
  <si>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</si>
  <si>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</si>
  <si>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</si>
  <si>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</si>
  <si>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</si>
  <si>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</si>
  <si>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</si>
  <si>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</si>
  <si>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</si>
  <si>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</si>
  <si>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</si>
  <si>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</si>
  <si>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</si>
  <si>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</si>
  <si>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</si>
  <si>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</si>
  <si>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</si>
  <si>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</si>
  <si>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</si>
  <si>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</si>
  <si>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</si>
  <si>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</si>
  <si>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</si>
  <si>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</si>
  <si>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</si>
  <si>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</si>
  <si>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</si>
  <si>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</si>
  <si>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</si>
  <si>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</si>
  <si>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</si>
  <si>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</si>
  <si>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</si>
  <si>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</si>
  <si>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</si>
  <si>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</si>
  <si>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</si>
  <si>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</si>
  <si>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</si>
  <si>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</si>
  <si>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</si>
  <si>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</si>
  <si>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</si>
  <si>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</si>
  <si>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</si>
  <si>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</si>
  <si>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</si>
  <si>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</si>
  <si>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</si>
  <si>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</si>
  <si>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</si>
  <si>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</si>
  <si>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</si>
  <si>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</si>
  <si>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</si>
  <si>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</si>
  <si>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</si>
  <si>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</si>
  <si>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</si>
  <si>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</si>
  <si>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</si>
  <si>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</si>
  <si>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</si>
  <si>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</si>
  <si>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</si>
  <si>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</si>
  <si>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</si>
  <si>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</si>
  <si>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</si>
  <si>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</si>
  <si>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</si>
  <si>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</si>
  <si>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</si>
  <si>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</si>
  <si>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</si>
  <si>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</si>
  <si>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</si>
  <si>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</si>
  <si>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</si>
  <si>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</si>
  <si>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</si>
  <si>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</si>
  <si>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</si>
  <si>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</si>
  <si>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</si>
  <si>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</si>
  <si>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</si>
  <si>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</si>
  <si>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</si>
  <si>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</si>
  <si>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</si>
  <si>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</si>
  <si>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</si>
  <si>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</si>
  <si>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</si>
  <si>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</si>
  <si>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</si>
  <si>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</si>
  <si>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</si>
  <si>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</si>
  <si>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</si>
  <si>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</si>
  <si>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</si>
  <si>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</si>
  <si>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</si>
  <si>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</si>
  <si>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</si>
  <si>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</si>
  <si>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</si>
  <si>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</si>
  <si>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</si>
  <si>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</si>
  <si>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</si>
  <si>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</si>
  <si>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</si>
  <si>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</si>
  <si>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</si>
  <si>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</si>
  <si>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</si>
  <si>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</si>
  <si>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</si>
  <si>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</si>
  <si>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</si>
  <si>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</si>
  <si>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</si>
  <si>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</si>
  <si>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</si>
  <si>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</si>
  <si>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</si>
  <si>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</si>
  <si>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</si>
  <si>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</si>
  <si>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</si>
  <si>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</si>
  <si>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</si>
  <si>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</si>
  <si>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</si>
  <si>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</si>
  <si>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</si>
  <si>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</si>
  <si>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</si>
  <si>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</si>
  <si>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</si>
  <si>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</si>
  <si>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</si>
  <si>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</si>
  <si>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</si>
  <si>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</si>
  <si>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</si>
  <si>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</si>
  <si>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</si>
  <si>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</si>
  <si>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</si>
  <si>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</si>
  <si>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</si>
  <si>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</si>
  <si>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</si>
  <si>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</si>
  <si>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</si>
  <si>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</si>
  <si>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</si>
  <si>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</si>
  <si>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</si>
  <si>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</si>
  <si>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</si>
  <si>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</si>
  <si>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</si>
  <si>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</si>
  <si>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</si>
  <si>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</si>
  <si>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</si>
  <si>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</si>
  <si>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</si>
  <si>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</si>
  <si>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</si>
  <si>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</si>
  <si>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</si>
  <si>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</si>
  <si>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</si>
  <si>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</si>
  <si>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</si>
  <si>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</si>
  <si>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</si>
  <si>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</si>
  <si>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</si>
  <si>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</si>
  <si>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</si>
  <si>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</si>
  <si>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</si>
  <si>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</si>
  <si>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</si>
  <si>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</si>
  <si>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</si>
  <si>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</si>
  <si>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</si>
  <si>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</si>
  <si>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</si>
  <si>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</si>
  <si>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</si>
  <si>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</si>
  <si>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</si>
  <si>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</si>
  <si>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</si>
  <si>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</si>
  <si>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</si>
  <si>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</si>
  <si>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</si>
  <si>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</si>
  <si>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</si>
  <si>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</si>
  <si>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</si>
  <si>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</si>
  <si>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</si>
  <si>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</si>
  <si>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</si>
  <si>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</si>
  <si>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</si>
  <si>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</si>
  <si>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</si>
  <si>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</si>
  <si>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</si>
  <si>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</si>
  <si>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</si>
  <si>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</si>
  <si>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</si>
  <si>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</si>
  <si>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</si>
  <si>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</si>
  <si>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</si>
  <si>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</si>
  <si>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</si>
  <si>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</si>
  <si>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</si>
  <si>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</si>
  <si>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</si>
  <si>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</si>
  <si>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</si>
  <si>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</si>
  <si>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</si>
  <si>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</si>
  <si>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</si>
  <si>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</si>
  <si>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</si>
  <si>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</si>
  <si>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</si>
  <si>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</si>
  <si>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</si>
  <si>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</si>
  <si>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</si>
  <si>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</si>
  <si>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</si>
  <si>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</si>
  <si>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</si>
  <si>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</si>
  <si>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</si>
  <si>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</si>
  <si>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</si>
  <si>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</si>
  <si>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</si>
  <si>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</si>
  <si>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</si>
  <si>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</si>
  <si>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</si>
  <si>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</si>
  <si>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</si>
  <si>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</si>
  <si>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</si>
  <si>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</si>
  <si>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</si>
  <si>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</si>
  <si>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</si>
  <si>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</si>
  <si>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</si>
  <si>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</si>
  <si>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</si>
  <si>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</si>
  <si>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</si>
  <si>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</si>
  <si>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</si>
  <si>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</si>
  <si>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</si>
  <si>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</si>
  <si>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</si>
  <si>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</si>
  <si>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</si>
  <si>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</si>
  <si>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</si>
  <si>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</si>
  <si>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</si>
  <si>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</si>
  <si>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</si>
  <si>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</si>
  <si>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</si>
  <si>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</si>
  <si>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</si>
  <si>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</si>
  <si>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</si>
  <si>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</si>
  <si>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</si>
  <si>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</si>
  <si>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</si>
  <si>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</si>
  <si>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</si>
  <si>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</si>
  <si>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</si>
  <si>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</si>
  <si>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</si>
  <si>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</si>
  <si>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</si>
  <si>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</si>
  <si>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</si>
  <si>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</si>
  <si>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</si>
  <si>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</si>
  <si>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</si>
  <si>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</si>
  <si>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</si>
  <si>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</si>
  <si>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</si>
  <si>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</si>
  <si>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</si>
  <si>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</si>
  <si>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</si>
  <si>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</si>
  <si>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</si>
  <si>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</si>
  <si>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</si>
  <si>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</si>
  <si>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</si>
  <si>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</si>
  <si>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</si>
  <si>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</si>
  <si>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</si>
  <si>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</si>
  <si>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</si>
  <si>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</si>
  <si>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</si>
  <si>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</si>
  <si>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</si>
  <si>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</si>
  <si>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</si>
  <si>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</si>
  <si>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</si>
  <si>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</si>
  <si>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</si>
  <si>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</si>
  <si>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</si>
  <si>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</si>
  <si>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</si>
  <si>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</si>
  <si>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</si>
  <si>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</si>
  <si>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</si>
  <si>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</si>
  <si>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</si>
  <si>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</si>
  <si>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</si>
  <si>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</si>
  <si>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</si>
  <si>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</si>
  <si>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</si>
  <si>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</si>
  <si>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</si>
  <si>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</si>
  <si>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</si>
  <si>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</si>
  <si>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</si>
  <si>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</si>
  <si>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</si>
  <si>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</si>
  <si>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</si>
  <si>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</si>
  <si>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</si>
  <si>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</si>
  <si>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</si>
  <si>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</si>
  <si>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</si>
  <si>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</si>
  <si>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</si>
  <si>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</si>
  <si>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</si>
  <si>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</si>
  <si>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</si>
  <si>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</si>
  <si>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</si>
  <si>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</si>
  <si>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</si>
  <si>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</si>
  <si>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</si>
  <si>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</si>
  <si>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</si>
  <si>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</si>
  <si>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</si>
  <si>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</si>
  <si>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</si>
  <si>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</si>
  <si>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</si>
  <si>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</si>
  <si>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</si>
  <si>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</si>
  <si>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</si>
  <si>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</si>
  <si>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</si>
  <si>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</si>
  <si>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</si>
  <si>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</si>
  <si>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</si>
  <si>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</si>
  <si>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</si>
  <si>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</si>
  <si>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</si>
  <si>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</si>
  <si>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</si>
  <si>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</si>
  <si>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</si>
  <si>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</si>
  <si>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</si>
  <si>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</si>
  <si>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</si>
  <si>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</si>
  <si>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</si>
  <si>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</si>
  <si>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</si>
  <si>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</si>
  <si>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</si>
  <si>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</si>
  <si>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</si>
  <si>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</si>
  <si>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</si>
  <si>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</si>
  <si>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</si>
  <si>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</si>
  <si>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</si>
  <si>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</si>
  <si>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</si>
  <si>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</si>
  <si>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</si>
  <si>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</si>
  <si>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</si>
  <si>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</si>
  <si>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</si>
  <si>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</si>
  <si>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</si>
  <si>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</si>
  <si>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</si>
  <si>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</si>
  <si>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</si>
  <si>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</si>
  <si>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</si>
  <si>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</si>
  <si>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</si>
  <si>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</si>
  <si>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</si>
  <si>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</si>
  <si>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</si>
  <si>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</si>
  <si>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</si>
  <si>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</si>
  <si>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</si>
  <si>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</si>
  <si>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</si>
  <si>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</si>
  <si>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</si>
  <si>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</si>
  <si>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</si>
  <si>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</si>
  <si>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</si>
  <si>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</si>
  <si>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</si>
  <si>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</si>
  <si>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</si>
  <si>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</si>
  <si>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</si>
  <si>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</si>
  <si>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</si>
  <si>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</si>
  <si>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</si>
  <si>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</si>
  <si>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</si>
  <si>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</si>
  <si>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</si>
  <si>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</si>
  <si>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</si>
  <si>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</si>
  <si>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</si>
  <si>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</si>
  <si>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</si>
  <si>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</si>
  <si>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</si>
  <si>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</si>
  <si>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</si>
  <si>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</si>
  <si>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</si>
  <si>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</si>
  <si>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</si>
  <si>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</si>
  <si>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</si>
  <si>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</si>
  <si>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</si>
  <si>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</si>
  <si>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</si>
  <si>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</si>
  <si>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</si>
  <si>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</si>
  <si>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</si>
  <si>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</si>
  <si>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</si>
  <si>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</si>
  <si>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</si>
  <si>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</si>
  <si>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</si>
  <si>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</si>
  <si>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</si>
  <si>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</si>
  <si>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</si>
  <si>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</si>
  <si>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</si>
  <si>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</si>
  <si>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</si>
  <si>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</si>
  <si>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</si>
  <si>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</si>
  <si>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</si>
  <si>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</si>
  <si>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</si>
  <si>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</si>
  <si>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</si>
  <si>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</si>
  <si>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</si>
  <si>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</si>
  <si>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</si>
  <si>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</si>
  <si>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</si>
  <si>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</si>
  <si>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</si>
  <si>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</si>
  <si>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</si>
  <si>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</si>
  <si>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</si>
  <si>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</si>
  <si>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</si>
  <si>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</si>
  <si>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</si>
  <si>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</si>
  <si>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</si>
  <si>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</si>
  <si>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</si>
  <si>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</si>
  <si>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</si>
  <si>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</si>
  <si>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</si>
  <si>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</si>
  <si>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</si>
  <si>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</si>
  <si>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</si>
  <si>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</si>
  <si>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</si>
  <si>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</si>
  <si>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</si>
  <si>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</si>
  <si>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</si>
  <si>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</si>
  <si>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</si>
  <si>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</si>
  <si>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</si>
  <si>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</si>
  <si>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</si>
  <si>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</si>
  <si>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</si>
  <si>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</si>
  <si>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</si>
  <si>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</si>
  <si>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</si>
  <si>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</si>
  <si>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</si>
  <si>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</si>
  <si>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</si>
  <si>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</si>
  <si>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</si>
  <si>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</si>
  <si>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</si>
  <si>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</si>
  <si>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</si>
  <si>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</si>
  <si>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</si>
  <si>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</si>
  <si>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</si>
  <si>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</si>
  <si>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</si>
  <si>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</si>
  <si>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</si>
  <si>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</si>
  <si>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</si>
  <si>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</si>
  <si>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</si>
  <si>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</si>
  <si>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</si>
  <si>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</si>
  <si>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</si>
  <si>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</si>
  <si>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</si>
  <si>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</si>
  <si>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</si>
  <si>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</si>
  <si>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</si>
  <si>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</si>
  <si>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</si>
  <si>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</si>
  <si>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</si>
  <si>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</si>
  <si>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</si>
  <si>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</si>
  <si>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</si>
  <si>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</si>
  <si>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</si>
  <si>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</si>
  <si>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</si>
  <si>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</si>
  <si>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</si>
  <si>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</si>
  <si>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</si>
  <si>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</si>
  <si>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</si>
  <si>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</si>
  <si>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</si>
  <si>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</si>
  <si>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</si>
  <si>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</si>
  <si>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</si>
  <si>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</si>
  <si>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</si>
  <si>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</si>
  <si>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</si>
  <si>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</si>
  <si>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</si>
  <si>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</si>
  <si>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</si>
  <si>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</si>
  <si>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</si>
  <si>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</si>
  <si>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</si>
  <si>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</si>
  <si>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</si>
  <si>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</si>
  <si>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</si>
  <si>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</si>
  <si>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</si>
  <si>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</si>
  <si>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</si>
  <si>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</si>
  <si>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</si>
  <si>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</si>
  <si>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</si>
  <si>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</si>
  <si>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</si>
  <si>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</si>
  <si>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</si>
  <si>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</si>
  <si>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</si>
  <si>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</si>
  <si>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</si>
  <si>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</si>
  <si>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</si>
  <si>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</si>
  <si>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</si>
  <si>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</si>
  <si>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</si>
  <si>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</si>
  <si>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</si>
  <si>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</si>
  <si>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</si>
  <si>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</si>
  <si>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</si>
  <si>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</si>
  <si>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</si>
  <si>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</si>
  <si>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</si>
  <si>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</si>
  <si>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</si>
  <si>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</si>
  <si>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</si>
  <si>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</si>
  <si>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</si>
  <si>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</si>
  <si>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</si>
  <si>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</si>
  <si>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</si>
  <si>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</si>
  <si>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</si>
  <si>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</si>
  <si>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</si>
  <si>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</si>
  <si>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</si>
  <si>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</si>
  <si>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</si>
  <si>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</si>
  <si>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</si>
  <si>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</si>
  <si>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</si>
  <si>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</si>
  <si>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</si>
  <si>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</si>
  <si>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</si>
  <si>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</si>
  <si>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</si>
  <si>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</si>
  <si>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</si>
  <si>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</si>
  <si>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</si>
  <si>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</si>
  <si>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</si>
  <si>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</si>
  <si>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</si>
  <si>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</si>
  <si>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</si>
  <si>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</si>
  <si>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</si>
  <si>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</si>
  <si>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</si>
  <si>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</si>
  <si>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</si>
  <si>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</si>
  <si>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</si>
  <si>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</si>
  <si>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</si>
  <si>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</si>
  <si>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</si>
  <si>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</si>
  <si>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</si>
  <si>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</si>
  <si>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</si>
  <si>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</si>
  <si>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</si>
  <si>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</si>
  <si>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</si>
  <si>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</si>
  <si>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</si>
  <si>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</si>
  <si>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</si>
  <si>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</si>
  <si>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</si>
  <si>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</si>
  <si>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</si>
  <si>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</si>
  <si>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</si>
  <si>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</si>
  <si>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</si>
  <si>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</si>
  <si>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</si>
  <si>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</si>
  <si>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</si>
  <si>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</si>
  <si>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</si>
  <si>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</si>
  <si>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</si>
  <si>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</si>
  <si>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</si>
  <si>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</si>
  <si>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</si>
  <si>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</si>
  <si>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</si>
  <si>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</si>
  <si>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</si>
  <si>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</si>
  <si>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</si>
  <si>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</si>
  <si>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</si>
  <si>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</si>
  <si>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</si>
  <si>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</si>
  <si>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</si>
  <si>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</si>
  <si>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</si>
  <si>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</si>
  <si>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</si>
  <si>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</si>
  <si>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</si>
  <si>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</si>
  <si>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</si>
  <si>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</si>
  <si>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</si>
  <si>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</si>
  <si>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</si>
  <si>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</si>
  <si>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</si>
  <si>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</si>
  <si>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</si>
  <si>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</si>
  <si>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</si>
  <si>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</si>
  <si>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</si>
  <si>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</si>
  <si>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</si>
  <si>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</si>
  <si>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</si>
  <si>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</si>
  <si>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</si>
  <si>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</si>
  <si>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</si>
  <si>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</si>
  <si>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</si>
  <si>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</si>
  <si>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</si>
  <si>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</si>
  <si>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</si>
  <si>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</si>
  <si>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</si>
  <si>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</si>
  <si>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</si>
  <si>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</si>
  <si>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</si>
  <si>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</si>
  <si>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</si>
  <si>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</si>
  <si>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</si>
  <si>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</si>
  <si>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</si>
  <si>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</si>
  <si>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</si>
  <si>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</si>
  <si>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</si>
  <si>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</si>
  <si>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</si>
  <si>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</si>
  <si>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</si>
  <si>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</si>
  <si>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</si>
  <si>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</si>
  <si>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</si>
  <si>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</si>
  <si>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</si>
  <si>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</si>
  <si>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</si>
  <si>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</si>
  <si>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</si>
  <si>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</si>
  <si>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</si>
  <si>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</si>
  <si>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</si>
  <si>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</si>
  <si>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</si>
  <si>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</si>
  <si>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</si>
  <si>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</si>
  <si>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</si>
  <si>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</si>
  <si>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</si>
  <si>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</si>
  <si>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</si>
  <si>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</si>
  <si>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</si>
  <si>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</si>
  <si>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</si>
  <si>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</si>
  <si>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</si>
  <si>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</si>
  <si>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</si>
  <si>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</si>
  <si>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</si>
  <si>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</si>
  <si>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</si>
  <si>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</si>
  <si>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</si>
  <si>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</si>
  <si>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</si>
  <si>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</si>
  <si>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</si>
  <si>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</si>
  <si>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</si>
  <si>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</si>
  <si>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</si>
  <si>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</si>
  <si>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</si>
  <si>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</si>
  <si>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</si>
  <si>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</si>
  <si>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</si>
  <si>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</si>
  <si>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</si>
  <si>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</si>
  <si>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</si>
  <si>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</si>
  <si>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</si>
  <si>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</si>
  <si>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</si>
  <si>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</si>
  <si>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</si>
  <si>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</si>
  <si>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</si>
  <si>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</si>
  <si>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</si>
  <si>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</si>
  <si>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</si>
  <si>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</si>
  <si>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</si>
  <si>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</si>
  <si>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</si>
  <si>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</si>
  <si>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</si>
  <si>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</si>
  <si>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</si>
  <si>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</si>
  <si>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</si>
  <si>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</si>
  <si>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</si>
  <si>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</si>
  <si>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</si>
  <si>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</si>
  <si>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</si>
  <si>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</si>
  <si>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</si>
  <si>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</si>
  <si>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</si>
  <si>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</si>
  <si>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</si>
  <si>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</si>
  <si>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</si>
  <si>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</si>
  <si>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</si>
  <si>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</si>
  <si>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</si>
  <si>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</si>
  <si>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</si>
  <si>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</si>
  <si>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</si>
  <si>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</si>
  <si>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</si>
  <si>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</si>
  <si>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</si>
  <si>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</si>
  <si>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</si>
  <si>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</si>
  <si>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</si>
  <si>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</si>
  <si>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</si>
  <si>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</si>
  <si>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</si>
  <si>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</si>
  <si>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</si>
  <si>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</si>
  <si>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</si>
  <si>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</si>
  <si>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</si>
  <si>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</si>
  <si>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</si>
  <si>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</si>
  <si>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</si>
  <si>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</si>
  <si>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</si>
  <si>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</si>
  <si>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</si>
  <si>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</si>
  <si>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</si>
  <si>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</si>
  <si>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</si>
  <si>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</si>
  <si>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</si>
  <si>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</si>
  <si>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</si>
  <si>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</si>
  <si>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</si>
  <si>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</si>
  <si>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</si>
  <si>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</si>
  <si>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</si>
  <si>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</si>
  <si>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</si>
  <si>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</si>
  <si>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</si>
  <si>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</si>
  <si>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</si>
  <si>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</si>
  <si>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</si>
  <si>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</si>
  <si>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</si>
  <si>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</si>
  <si>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</si>
  <si>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</si>
  <si>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</si>
  <si>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</si>
  <si>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</si>
  <si>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</si>
  <si>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</si>
  <si>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</si>
  <si>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</si>
  <si>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</si>
  <si>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</si>
  <si>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</si>
  <si>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</si>
  <si>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</si>
  <si>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</si>
  <si>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</si>
  <si>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</si>
  <si>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</si>
  <si>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</si>
  <si>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</si>
  <si>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</si>
  <si>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</si>
  <si>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</si>
  <si>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</si>
  <si>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</si>
  <si>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</si>
  <si>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</si>
  <si>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</si>
  <si>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</si>
  <si>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</si>
  <si>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</si>
  <si>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</si>
  <si>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</si>
  <si>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</si>
  <si>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</si>
  <si>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</si>
  <si>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</si>
  <si>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</si>
  <si>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</si>
  <si>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</si>
  <si>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</si>
  <si>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</si>
  <si>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</si>
  <si>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</si>
  <si>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</si>
  <si>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</si>
  <si>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</si>
  <si>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</si>
  <si>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</si>
  <si>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</si>
  <si>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</si>
  <si>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</si>
  <si>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</si>
  <si>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</si>
  <si>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</si>
  <si>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</si>
  <si>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</si>
  <si>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</si>
  <si>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</si>
  <si>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</si>
  <si>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</si>
  <si>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</si>
  <si>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</si>
  <si>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</si>
  <si>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</si>
  <si>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</si>
  <si>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</si>
  <si>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</si>
  <si>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</si>
  <si>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</si>
  <si>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</si>
  <si>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</si>
  <si>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</si>
  <si>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</si>
  <si>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</si>
  <si>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</si>
  <si>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</si>
  <si>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</si>
  <si>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</si>
  <si>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</si>
  <si>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</si>
  <si>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</si>
  <si>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</si>
  <si>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</si>
  <si>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</si>
  <si>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</si>
  <si>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</si>
  <si>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</si>
  <si>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</si>
  <si>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</si>
  <si>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</si>
  <si>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</si>
  <si>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</si>
  <si>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</si>
  <si>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</si>
  <si>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</si>
  <si>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</si>
  <si>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</si>
  <si>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</si>
  <si>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</si>
  <si>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</si>
  <si>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</si>
  <si>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</si>
  <si>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</si>
  <si>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</si>
  <si>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</si>
  <si>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</si>
  <si>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</si>
  <si>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</si>
  <si>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</si>
  <si>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</si>
  <si>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</si>
  <si>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</si>
  <si>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</si>
  <si>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</si>
  <si>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</si>
  <si>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</si>
  <si>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</si>
  <si>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</si>
  <si>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</si>
  <si>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</si>
  <si>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</si>
  <si>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</si>
  <si>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</si>
  <si>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</si>
  <si>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</si>
  <si>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</si>
  <si>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</si>
  <si>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</si>
  <si>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</si>
  <si>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</si>
  <si>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</si>
  <si>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</si>
  <si>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</si>
  <si>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</si>
  <si>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</si>
  <si>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</si>
  <si>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</si>
  <si>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</si>
  <si>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</si>
  <si>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</si>
  <si>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</si>
  <si>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</si>
  <si>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</si>
  <si>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</si>
  <si>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</si>
  <si>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</si>
  <si>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</si>
  <si>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</si>
  <si>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</si>
  <si>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</si>
  <si>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</si>
  <si>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</si>
  <si>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</si>
  <si>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</si>
  <si>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</si>
  <si>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</si>
  <si>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</si>
  <si>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</si>
  <si>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</si>
  <si>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</si>
  <si>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</si>
  <si>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</si>
  <si>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</si>
  <si>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</si>
  <si>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</si>
  <si>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</si>
  <si>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</si>
  <si>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</si>
  <si>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</si>
  <si>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</si>
  <si>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</si>
  <si>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</si>
  <si>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</si>
  <si>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</si>
  <si>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</si>
  <si>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</si>
  <si>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</si>
  <si>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</si>
  <si>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</si>
  <si>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</si>
  <si>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</si>
  <si>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</si>
  <si>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</si>
  <si>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</si>
  <si>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</si>
  <si>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</si>
  <si>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</si>
  <si>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</si>
  <si>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</si>
  <si>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</si>
  <si>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</si>
  <si>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</si>
  <si>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</si>
  <si>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</si>
  <si>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</si>
  <si>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</si>
  <si>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</si>
  <si>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</si>
  <si>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</si>
  <si>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</si>
  <si>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</si>
  <si>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</si>
  <si>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</si>
  <si>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</si>
  <si>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</si>
  <si>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</si>
  <si>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</si>
  <si>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</si>
  <si>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</si>
  <si>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</si>
  <si>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</si>
  <si>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</si>
  <si>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</si>
  <si>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</si>
  <si>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</si>
  <si>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</si>
  <si>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</si>
  <si>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</si>
  <si>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</si>
  <si>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</si>
  <si>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</si>
  <si>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</si>
  <si>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</si>
  <si>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</si>
  <si>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</si>
  <si>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</si>
  <si>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</si>
  <si>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</si>
  <si>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</si>
  <si>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</si>
  <si>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</si>
  <si>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</si>
  <si>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</si>
  <si>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</si>
  <si>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</si>
  <si>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</si>
  <si>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</si>
  <si>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</si>
  <si>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</si>
  <si>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</si>
  <si>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</si>
  <si>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</si>
  <si>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</si>
  <si>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</si>
  <si>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</si>
  <si>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</si>
  <si>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</si>
  <si>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</si>
  <si>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</si>
  <si>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</si>
  <si>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</si>
  <si>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</si>
  <si>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</si>
  <si>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</si>
  <si>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</si>
  <si>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</si>
  <si>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</si>
  <si>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</si>
  <si>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</si>
  <si>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</si>
  <si>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</si>
  <si>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</si>
  <si>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</si>
  <si>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</si>
  <si>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</si>
  <si>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</si>
  <si>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</si>
  <si>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</si>
  <si>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</si>
  <si>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</si>
  <si>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</si>
  <si>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</si>
  <si>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</si>
  <si>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</si>
  <si>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</si>
  <si>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</si>
  <si>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</si>
  <si>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</si>
  <si>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</si>
  <si>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</si>
  <si>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</si>
  <si>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</si>
  <si>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</si>
  <si>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</si>
  <si>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</si>
  <si>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</si>
  <si>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</si>
  <si>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</si>
  <si>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</si>
  <si>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</si>
  <si>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</si>
  <si>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</si>
  <si>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</si>
  <si>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</si>
  <si>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</si>
  <si>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</si>
  <si>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</si>
  <si>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</si>
  <si>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</si>
  <si>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</si>
  <si>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</si>
  <si>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</si>
  <si>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</si>
  <si>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</si>
  <si>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</si>
  <si>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</si>
  <si>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</si>
  <si>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</si>
  <si>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</si>
  <si>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</si>
  <si>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</si>
  <si>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</si>
  <si>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</si>
  <si>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</si>
  <si>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</si>
  <si>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</si>
  <si>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</si>
  <si>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</si>
  <si>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</si>
  <si>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</si>
  <si>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</si>
  <si>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</si>
  <si>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</si>
  <si>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</si>
  <si>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</si>
  <si>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</si>
  <si>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</si>
  <si>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</si>
  <si>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</si>
  <si>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</si>
  <si>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</si>
  <si>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</si>
  <si>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</si>
  <si>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</si>
  <si>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</si>
  <si>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</si>
  <si>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</si>
  <si>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</si>
  <si>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</si>
  <si>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</si>
  <si>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</si>
  <si>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</si>
  <si>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</si>
  <si>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</si>
  <si>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</si>
  <si>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</si>
  <si>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</si>
  <si>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</si>
  <si>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</si>
  <si>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</si>
  <si>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</si>
  <si>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</si>
  <si>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</si>
  <si>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</si>
  <si>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</si>
  <si>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</si>
  <si>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</si>
  <si>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</si>
  <si>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</si>
  <si>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</si>
  <si>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</si>
  <si>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</si>
  <si>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</si>
  <si>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</si>
  <si>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</si>
  <si>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</si>
  <si>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</si>
  <si>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</si>
  <si>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</si>
  <si>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</si>
  <si>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</si>
  <si>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</si>
  <si>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</si>
  <si>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</si>
  <si>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</si>
  <si>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</si>
  <si>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</si>
  <si>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</si>
  <si>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</si>
  <si>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</si>
  <si>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</si>
  <si>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</si>
  <si>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</si>
  <si>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</si>
  <si>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</si>
  <si>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</si>
  <si>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</si>
  <si>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</si>
  <si>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</si>
  <si>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</si>
  <si>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</si>
  <si>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</si>
  <si>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</si>
  <si>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</si>
  <si>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</si>
  <si>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</si>
  <si>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</si>
  <si>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</si>
  <si>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</si>
  <si>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</si>
  <si>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</si>
  <si>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</si>
  <si>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</si>
  <si>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</si>
  <si>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</si>
  <si>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</si>
  <si>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</si>
  <si>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</si>
  <si>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</si>
  <si>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</si>
  <si>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</si>
  <si>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</si>
  <si>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</si>
  <si>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</si>
  <si>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</si>
  <si>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</si>
  <si>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</si>
  <si>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</si>
  <si>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</si>
  <si>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</si>
  <si>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</si>
  <si>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</si>
  <si>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</si>
  <si>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</si>
  <si>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</si>
  <si>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</si>
  <si>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</si>
  <si>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</si>
  <si>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</si>
  <si>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</si>
  <si>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</si>
  <si>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</si>
  <si>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</si>
  <si>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</si>
  <si>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</si>
  <si>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</si>
  <si>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</si>
  <si>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</si>
  <si>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</si>
  <si>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</si>
  <si>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</si>
  <si>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</si>
  <si>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</si>
  <si>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</si>
  <si>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</si>
  <si>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</si>
  <si>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</si>
  <si>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</si>
  <si>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</si>
  <si>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</si>
  <si>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</si>
  <si>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</si>
  <si>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</si>
  <si>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</si>
  <si>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</si>
  <si>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</si>
  <si>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</si>
  <si>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</si>
  <si>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</si>
  <si>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</si>
  <si>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</si>
  <si>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</si>
  <si>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</si>
  <si>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</si>
  <si>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</si>
  <si>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</si>
  <si>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</si>
  <si>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</si>
  <si>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</si>
  <si>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</si>
  <si>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</si>
  <si>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</si>
  <si>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</si>
  <si>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</si>
  <si>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</si>
  <si>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</si>
  <si>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</si>
  <si>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</si>
  <si>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</si>
  <si>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</si>
  <si>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</si>
  <si>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</si>
  <si>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</si>
  <si>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</si>
  <si>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</si>
  <si>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</si>
  <si>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</si>
  <si>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</si>
  <si>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</si>
  <si>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</si>
  <si>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</si>
  <si>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</si>
  <si>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</si>
  <si>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</si>
  <si>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</si>
  <si>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</si>
  <si>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</si>
  <si>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</si>
  <si>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</si>
  <si>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</si>
  <si>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</si>
  <si>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</si>
  <si>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</si>
  <si>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</si>
  <si>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</si>
  <si>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</si>
  <si>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</si>
  <si>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</si>
  <si>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</si>
  <si>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</si>
  <si>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</si>
  <si>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</si>
  <si>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</si>
  <si>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</si>
  <si>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</si>
  <si>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</si>
  <si>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</si>
  <si>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</si>
  <si>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</si>
  <si>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</si>
  <si>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</si>
  <si>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</si>
  <si>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</si>
  <si>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</si>
  <si>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</si>
  <si>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</si>
  <si>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</si>
  <si>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</si>
  <si>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</si>
  <si>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</si>
  <si>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</si>
  <si>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</si>
  <si>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</si>
  <si>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</si>
  <si>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</si>
  <si>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</si>
  <si>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</si>
  <si>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</si>
  <si>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</si>
  <si>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</si>
  <si>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</si>
  <si>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</si>
  <si>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</si>
  <si>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</si>
  <si>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</si>
  <si>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</si>
  <si>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</si>
  <si>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</si>
  <si>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</si>
  <si>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</si>
  <si>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</si>
  <si>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</si>
  <si>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</si>
  <si>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</si>
  <si>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</si>
  <si>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</si>
  <si>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</si>
  <si>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</si>
  <si>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</si>
  <si>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</si>
  <si>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</si>
  <si>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</si>
  <si>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</si>
  <si>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</si>
  <si>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</si>
  <si>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</si>
  <si>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</si>
  <si>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</si>
  <si>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</si>
  <si>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</si>
  <si>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</si>
  <si>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</si>
  <si>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</si>
  <si>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</si>
  <si>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</si>
  <si>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</si>
  <si>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</si>
  <si>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</si>
  <si>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</si>
  <si>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</si>
  <si>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</si>
  <si>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</si>
  <si>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</si>
  <si>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</si>
  <si>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</si>
  <si>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</si>
  <si>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</si>
  <si>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</si>
  <si>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</si>
  <si>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</si>
  <si>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</si>
  <si>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</si>
  <si>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</si>
  <si>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</si>
  <si>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</si>
  <si>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</si>
  <si>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</si>
  <si>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</si>
  <si>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</si>
  <si>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</si>
  <si>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</si>
  <si>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</si>
  <si>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</si>
  <si>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</si>
  <si>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</si>
  <si>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</si>
  <si>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</si>
  <si>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</si>
  <si>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</si>
  <si>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</si>
  <si>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</si>
  <si>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</si>
  <si>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</si>
  <si>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</si>
  <si>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</si>
  <si>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</si>
  <si>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</si>
  <si>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</si>
  <si>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</si>
  <si>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</si>
  <si>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</si>
  <si>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</si>
  <si>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</si>
  <si>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</si>
  <si>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</si>
  <si>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</si>
  <si>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</si>
  <si>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</si>
  <si>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</si>
  <si>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</si>
  <si>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</si>
  <si>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</si>
  <si>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</si>
  <si>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</si>
  <si>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</si>
  <si>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</si>
  <si>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</si>
  <si>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</si>
  <si>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</si>
  <si>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</si>
  <si>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</si>
  <si>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</si>
  <si>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</si>
  <si>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</si>
  <si>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</si>
  <si>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</si>
  <si>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</si>
  <si>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</si>
  <si>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</si>
  <si>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</si>
  <si>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</si>
  <si>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</si>
  <si>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</si>
  <si>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</si>
  <si>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</si>
  <si>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</si>
  <si>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</si>
  <si>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</si>
  <si>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</si>
  <si>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</si>
  <si>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</si>
  <si>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</si>
  <si>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</si>
  <si>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</si>
  <si>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</si>
  <si>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</si>
  <si>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</si>
  <si>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</si>
  <si>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</si>
  <si>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</si>
  <si>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</si>
  <si>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</si>
  <si>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</si>
  <si>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</si>
  <si>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</si>
  <si>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</si>
  <si>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</si>
  <si>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</si>
  <si>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</si>
  <si>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</si>
  <si>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</si>
  <si>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</si>
  <si>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</si>
  <si>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</si>
  <si>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</si>
  <si>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</si>
  <si>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</si>
  <si>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</si>
  <si>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</si>
  <si>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</si>
  <si>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</si>
  <si>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</si>
  <si>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</si>
  <si>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</si>
  <si>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</si>
  <si>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</si>
  <si>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</si>
  <si>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</si>
  <si>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</si>
  <si>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</si>
  <si>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</si>
  <si>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</si>
  <si>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</si>
  <si>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</si>
  <si>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</si>
  <si>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</si>
  <si>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</si>
  <si>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</si>
  <si>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</si>
  <si>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</si>
  <si>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</si>
  <si>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</si>
  <si>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</si>
  <si>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</si>
  <si>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</si>
  <si>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</si>
  <si>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</si>
  <si>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</si>
  <si>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</si>
  <si>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</si>
  <si>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</si>
  <si>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</si>
  <si>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</si>
  <si>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</si>
  <si>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</si>
  <si>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</si>
  <si>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</si>
  <si>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</si>
  <si>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</si>
  <si>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</si>
  <si>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</si>
  <si>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</si>
  <si>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</si>
  <si>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</si>
  <si>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</si>
  <si>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</si>
  <si>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</si>
  <si>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</si>
  <si>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</si>
  <si>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</si>
  <si>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</si>
  <si>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</si>
  <si>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</si>
  <si>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</si>
  <si>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</si>
  <si>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</si>
  <si>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</si>
  <si>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</si>
  <si>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</si>
  <si>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</si>
  <si>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</si>
  <si>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</si>
  <si>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</si>
  <si>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</si>
  <si>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</si>
  <si>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</si>
  <si>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</si>
  <si>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</si>
  <si>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</si>
  <si>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</si>
  <si>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</si>
  <si>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</si>
  <si>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</si>
  <si>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</si>
  <si>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</si>
  <si>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</si>
  <si>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</si>
  <si>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</si>
  <si>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</si>
  <si>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</si>
  <si>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</si>
  <si>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</si>
  <si>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</si>
  <si>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</si>
  <si>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</si>
  <si>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</si>
  <si>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</si>
  <si>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</si>
  <si>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</si>
  <si>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</si>
  <si>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</si>
  <si>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</si>
  <si>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</si>
  <si>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</si>
  <si>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</si>
  <si>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</si>
  <si>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</si>
  <si>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</si>
  <si>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</si>
  <si>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</si>
  <si>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</si>
  <si>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</si>
  <si>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</si>
  <si>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</si>
  <si>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</si>
  <si>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</si>
  <si>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</si>
  <si>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</si>
  <si>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</si>
  <si>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</si>
  <si>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</si>
  <si>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</si>
  <si>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</si>
  <si>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</si>
  <si>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</si>
  <si>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</si>
  <si>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</si>
  <si>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</si>
  <si>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</si>
  <si>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</si>
  <si>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</si>
  <si>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</si>
  <si>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</si>
  <si>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</si>
  <si>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</si>
  <si>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</si>
  <si>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</si>
  <si>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</si>
  <si>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</si>
  <si>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</si>
  <si>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</si>
  <si>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</si>
  <si>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</si>
  <si>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</si>
  <si>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</si>
  <si>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</si>
  <si>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</si>
  <si>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</si>
  <si>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</si>
  <si>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</si>
  <si>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</si>
  <si>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</si>
  <si>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</si>
  <si>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</si>
  <si>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</si>
  <si>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</si>
  <si>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</si>
  <si>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</si>
  <si>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</si>
  <si>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</si>
  <si>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</si>
  <si>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</si>
  <si>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</si>
  <si>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</si>
  <si>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</si>
  <si>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</si>
  <si>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</si>
  <si>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</si>
  <si>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</si>
  <si>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</si>
  <si>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</si>
  <si>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</si>
  <si>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</si>
  <si>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</si>
  <si>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</si>
  <si>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</si>
  <si>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</si>
  <si>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</si>
  <si>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</si>
  <si>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</si>
  <si>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</si>
  <si>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</si>
  <si>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</si>
  <si>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</si>
  <si>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</si>
  <si>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</si>
  <si>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</si>
  <si>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</si>
  <si>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</si>
  <si>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</si>
  <si>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</si>
  <si>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</si>
  <si>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</si>
  <si>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</si>
  <si>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</si>
  <si>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</si>
  <si>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</si>
  <si>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</si>
  <si>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</si>
  <si>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</si>
  <si>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</si>
  <si>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</si>
  <si>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</si>
  <si>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</si>
  <si>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</si>
  <si>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</si>
  <si>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</si>
  <si>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</si>
  <si>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</si>
  <si>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</si>
  <si>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</si>
  <si>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</si>
  <si>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</si>
  <si>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</si>
  <si>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</si>
  <si>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</si>
  <si>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</si>
  <si>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</si>
  <si>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</si>
  <si>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</si>
  <si>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</si>
  <si>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</si>
  <si>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</si>
  <si>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</si>
  <si>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</si>
  <si>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</si>
  <si>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</si>
  <si>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</si>
  <si>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</si>
  <si>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</si>
  <si>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</si>
  <si>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</si>
  <si>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</si>
  <si>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</si>
  <si>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</si>
  <si>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</si>
  <si>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</si>
  <si>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</si>
  <si>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</si>
  <si>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</si>
  <si>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</si>
  <si>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</si>
  <si>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</si>
  <si>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</si>
  <si>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</si>
  <si>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</si>
  <si>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</si>
  <si>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</si>
  <si>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</si>
  <si>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</si>
  <si>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</si>
  <si>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</si>
  <si>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</si>
  <si>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</si>
  <si>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</si>
  <si>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</si>
  <si>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</si>
  <si>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</si>
  <si>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</si>
  <si>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</si>
  <si>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</si>
  <si>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</si>
  <si>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</si>
  <si>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</si>
  <si>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</si>
  <si>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</si>
  <si>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</si>
  <si>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</si>
  <si>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</si>
  <si>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</si>
  <si>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</si>
  <si>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</si>
  <si>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</si>
  <si>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</si>
  <si>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</si>
  <si>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</si>
  <si>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</si>
  <si>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</si>
  <si>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</si>
  <si>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</si>
  <si>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</si>
  <si>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</si>
  <si>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</si>
  <si>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</si>
  <si>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</si>
  <si>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</si>
  <si>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</si>
  <si>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</si>
  <si>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</si>
  <si>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</si>
  <si>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</si>
  <si>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</si>
  <si>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</si>
  <si>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</si>
  <si>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</si>
  <si>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</si>
  <si>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</si>
  <si>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</si>
  <si>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</si>
  <si>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</si>
  <si>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</si>
  <si>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</si>
  <si>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</si>
  <si>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</si>
  <si>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</si>
  <si>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</si>
  <si>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</si>
  <si>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</si>
  <si>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</si>
  <si>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</si>
  <si>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</si>
  <si>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</si>
  <si>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</si>
  <si>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</si>
  <si>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</si>
  <si>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</si>
  <si>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</si>
  <si>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</si>
  <si>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</si>
  <si>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</si>
  <si>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</si>
  <si>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</si>
  <si>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</si>
  <si>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</si>
  <si>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</si>
  <si>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</si>
  <si>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</si>
  <si>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</si>
  <si>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</si>
  <si>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</si>
  <si>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</si>
  <si>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</si>
  <si>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</si>
  <si>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</si>
  <si>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</si>
  <si>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</si>
  <si>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</si>
  <si>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</si>
  <si>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</si>
  <si>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</si>
  <si>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</si>
  <si>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</si>
  <si>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</si>
  <si>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</si>
  <si>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</si>
  <si>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</si>
  <si>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</si>
  <si>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</si>
  <si>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</si>
  <si>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</si>
  <si>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</si>
  <si>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</si>
  <si>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</si>
  <si>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</si>
  <si>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</si>
  <si>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</si>
  <si>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</si>
  <si>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</si>
  <si>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</si>
  <si>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</si>
  <si>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</si>
  <si>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</si>
  <si>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</si>
  <si>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</si>
  <si>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</si>
  <si>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</si>
  <si>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</si>
  <si>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</si>
  <si>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</si>
  <si>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</si>
  <si>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</si>
  <si>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</si>
  <si>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</si>
  <si>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</si>
  <si>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</si>
  <si>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</si>
  <si>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</si>
  <si>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</si>
  <si>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</si>
  <si>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</si>
  <si>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</si>
  <si>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</si>
  <si>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</si>
  <si>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</si>
  <si>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</si>
  <si>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</si>
  <si>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</si>
  <si>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</si>
  <si>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</si>
  <si>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</si>
  <si>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</si>
  <si>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</si>
  <si>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</si>
  <si>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</si>
  <si>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</si>
  <si>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</si>
  <si>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</si>
  <si>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</si>
  <si>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</si>
  <si>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</si>
  <si>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</si>
  <si>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</si>
  <si>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</si>
  <si>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</si>
  <si>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</si>
  <si>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</si>
  <si>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</si>
  <si>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</si>
  <si>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</si>
  <si>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</si>
  <si>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</si>
  <si>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</si>
  <si>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</si>
  <si>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</si>
  <si>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</si>
  <si>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</si>
  <si>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</si>
  <si>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</si>
  <si>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</si>
  <si>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</si>
  <si>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</si>
  <si>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</si>
  <si>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</si>
  <si>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</si>
  <si>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</si>
  <si>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</si>
  <si>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</si>
  <si>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</si>
  <si>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</si>
  <si>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</si>
  <si>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</si>
  <si>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</si>
  <si>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</si>
  <si>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</si>
  <si>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</si>
  <si>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</si>
  <si>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</si>
  <si>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</si>
  <si>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</si>
  <si>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</si>
  <si>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</si>
  <si>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</si>
  <si>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</si>
  <si>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</si>
  <si>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</si>
  <si>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</si>
  <si>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</si>
  <si>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</si>
  <si>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</si>
  <si>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</si>
  <si>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</si>
  <si>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</si>
  <si>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</si>
  <si>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</si>
  <si>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</si>
  <si>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</si>
  <si>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</si>
  <si>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</si>
  <si>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</si>
  <si>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</si>
  <si>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</si>
  <si>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</si>
  <si>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</si>
  <si>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</si>
  <si>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</si>
  <si>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</si>
  <si>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</si>
  <si>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</si>
  <si>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</si>
  <si>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</si>
  <si>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</si>
  <si>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</si>
  <si>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</si>
  <si>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</si>
  <si>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</si>
  <si>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</si>
  <si>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</si>
  <si>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</si>
  <si>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</si>
  <si>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</si>
  <si>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</si>
  <si>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</si>
  <si>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</si>
  <si>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</si>
  <si>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</si>
  <si>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</si>
  <si>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</si>
  <si>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</si>
  <si>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</si>
  <si>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</si>
  <si>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</si>
  <si>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</si>
  <si>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</si>
  <si>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</si>
  <si>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</si>
  <si>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</si>
  <si>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</si>
  <si>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</si>
  <si>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</si>
  <si>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</si>
  <si>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</si>
  <si>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</si>
  <si>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</si>
  <si>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</si>
  <si>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</si>
  <si>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</si>
  <si>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</si>
  <si>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</si>
  <si>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</si>
  <si>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</si>
  <si>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</si>
  <si>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</si>
  <si>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</si>
  <si>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</si>
  <si>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</si>
  <si>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</si>
  <si>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</si>
  <si>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</si>
  <si>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</si>
  <si>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</si>
  <si>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</si>
  <si>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</si>
  <si>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</si>
  <si>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</si>
  <si>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</si>
  <si>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</si>
  <si>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</si>
  <si>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</si>
  <si>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</si>
  <si>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</si>
  <si>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</si>
  <si>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</si>
  <si>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</si>
  <si>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</si>
  <si>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</si>
  <si>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</si>
  <si>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</si>
  <si>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</si>
  <si>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</si>
  <si>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</si>
  <si>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</si>
  <si>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</si>
  <si>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</si>
  <si>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</si>
  <si>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</si>
  <si>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</si>
  <si>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</si>
  <si>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</si>
  <si>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</si>
  <si>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</si>
  <si>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</si>
  <si>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</si>
  <si>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</si>
  <si>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</si>
  <si>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</si>
  <si>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</si>
  <si>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</si>
  <si>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</si>
  <si>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</si>
  <si>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</si>
  <si>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</si>
  <si>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</si>
  <si>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</si>
  <si>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</si>
  <si>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</si>
  <si>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</si>
  <si>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</si>
  <si>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</si>
  <si>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</si>
  <si>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</si>
  <si>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</si>
  <si>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</si>
  <si>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</si>
  <si>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</si>
  <si>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</si>
  <si>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</si>
  <si>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</si>
  <si>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</si>
  <si>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</si>
  <si>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</si>
  <si>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</si>
  <si>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</si>
  <si>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2021-13-1300138220</t>
  </si>
  <si>
    <t>0036-2015</t>
  </si>
  <si>
    <t>Atencion a la primera infancia en el marco de la estrategia "De cero a Siempre",,</t>
  </si>
  <si>
    <t>0113-2016</t>
  </si>
  <si>
    <t>Prestar el servicio de atencion, educacion inicail y cuidado a niños y niñas menores de 5 años,,</t>
  </si>
  <si>
    <t>0550-2016</t>
  </si>
  <si>
    <t>0310-2017</t>
  </si>
  <si>
    <t>0131-2019</t>
  </si>
  <si>
    <t>Servicio de hogares infantiles HI</t>
  </si>
  <si>
    <t>0138-2020BOL</t>
  </si>
  <si>
    <t>Prestar el servicio de educacion inicial en el marco de atencion integral  en hogares infantiles</t>
  </si>
  <si>
    <t>AMAURY DE JESUS PAJARO PUELLO</t>
  </si>
  <si>
    <t>0311-2011</t>
  </si>
  <si>
    <t>0278-2012</t>
  </si>
  <si>
    <t>BARRIO LA CENDELARIA CRA 64 #41 - 25</t>
  </si>
  <si>
    <t>6740244</t>
  </si>
  <si>
    <t>BARRIO LA CENDELARIA CALLE 35 # 31  57</t>
  </si>
  <si>
    <t>hiclacandelarai@hotmail.es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</si>
</sst>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70" zoomScaleNormal="70"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208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890481541</v>
      </c>
      <c r="C20" s="5"/>
      <c r="D20" s="73"/>
      <c r="E20" s="5"/>
      <c r="F20" s="5"/>
      <c r="G20" s="5"/>
      <c r="H20" s="242"/>
      <c r="I20" s="148" t="s">
        <v>208</v>
      </c>
      <c r="J20" s="149" t="s">
        <v>210</v>
      </c>
      <c r="K20" s="150">
        <v>554243110</v>
      </c>
      <c r="L20" s="151">
        <v>44197</v>
      </c>
      <c r="M20" s="151">
        <v>44561</v>
      </c>
      <c r="N20" s="134">
        <f>+(M20-L20)/30</f>
        <v>12.133333333333333</v>
      </c>
      <c r="O20" s="137"/>
      <c r="U20" s="133"/>
      <c r="V20" s="105">
        <f ca="1">NOW()</f>
        <v>44194.785761805557</v>
      </c>
      <c r="W20" s="105">
        <f ca="1">NOW()</f>
        <v>44194.785761805557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DE NIÑOS Y NIÑAS USUARIOS DEL HOGAR INFANTIL COMUNITARIO LA CANDELARIA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2665</v>
      </c>
      <c r="C48" s="112" t="s">
        <v>31</v>
      </c>
      <c r="D48" s="110" t="s">
        <v>2677</v>
      </c>
      <c r="E48" s="144">
        <v>42017</v>
      </c>
      <c r="F48" s="144">
        <v>42369</v>
      </c>
      <c r="G48" s="159">
        <f>IF(AND(E48&lt;&gt;"",F48&lt;&gt;""),((F48-E48)/30),"")</f>
        <v>11.733333333333333</v>
      </c>
      <c r="H48" s="114" t="s">
        <v>2678</v>
      </c>
      <c r="I48" s="113" t="s">
        <v>208</v>
      </c>
      <c r="J48" s="113" t="s">
        <v>210</v>
      </c>
      <c r="K48" s="116">
        <v>481628970</v>
      </c>
      <c r="L48" s="115" t="s">
        <v>1148</v>
      </c>
      <c r="M48" s="117">
        <v>1</v>
      </c>
      <c r="N48" s="115" t="s">
        <v>27</v>
      </c>
      <c r="O48" s="115" t="s">
        <v>26</v>
      </c>
      <c r="P48" s="78"/>
    </row>
    <row r="49" spans="1:16" s="6" customFormat="1" ht="24.75" customHeight="1" x14ac:dyDescent="0.25">
      <c r="A49" s="142">
        <v>2</v>
      </c>
      <c r="B49" s="111" t="s">
        <v>2665</v>
      </c>
      <c r="C49" s="112" t="s">
        <v>31</v>
      </c>
      <c r="D49" s="110" t="s">
        <v>2679</v>
      </c>
      <c r="E49" s="144">
        <v>42394</v>
      </c>
      <c r="F49" s="144">
        <v>42674</v>
      </c>
      <c r="G49" s="159">
        <f t="shared" ref="G49:G50" si="2">IF(AND(E49&lt;&gt;"",F49&lt;&gt;""),((F49-E49)/30),"")</f>
        <v>9.3333333333333339</v>
      </c>
      <c r="H49" s="114" t="s">
        <v>2680</v>
      </c>
      <c r="I49" s="113" t="s">
        <v>208</v>
      </c>
      <c r="J49" s="113" t="s">
        <v>210</v>
      </c>
      <c r="K49" s="116">
        <v>319681972</v>
      </c>
      <c r="L49" s="115" t="s">
        <v>1148</v>
      </c>
      <c r="M49" s="117">
        <v>1</v>
      </c>
      <c r="N49" s="115" t="s">
        <v>27</v>
      </c>
      <c r="O49" s="115" t="s">
        <v>26</v>
      </c>
      <c r="P49" s="78"/>
    </row>
    <row r="50" spans="1:16" s="6" customFormat="1" ht="24.75" customHeight="1" x14ac:dyDescent="0.25">
      <c r="A50" s="142">
        <v>3</v>
      </c>
      <c r="B50" s="111" t="s">
        <v>2665</v>
      </c>
      <c r="C50" s="112" t="s">
        <v>31</v>
      </c>
      <c r="D50" s="110" t="s">
        <v>2681</v>
      </c>
      <c r="E50" s="144">
        <v>42664</v>
      </c>
      <c r="F50" s="144">
        <v>43039</v>
      </c>
      <c r="G50" s="159">
        <f t="shared" si="2"/>
        <v>12.5</v>
      </c>
      <c r="H50" s="121" t="s">
        <v>2680</v>
      </c>
      <c r="I50" s="113" t="s">
        <v>208</v>
      </c>
      <c r="J50" s="113" t="s">
        <v>210</v>
      </c>
      <c r="K50" s="116">
        <v>427626710</v>
      </c>
      <c r="L50" s="115" t="s">
        <v>1148</v>
      </c>
      <c r="M50" s="117">
        <v>1</v>
      </c>
      <c r="N50" s="115" t="s">
        <v>27</v>
      </c>
      <c r="O50" s="115" t="s">
        <v>26</v>
      </c>
      <c r="P50" s="78"/>
    </row>
    <row r="51" spans="1:16" s="6" customFormat="1" ht="24.75" customHeight="1" outlineLevel="1" x14ac:dyDescent="0.25">
      <c r="A51" s="142">
        <v>4</v>
      </c>
      <c r="B51" s="111" t="s">
        <v>2665</v>
      </c>
      <c r="C51" s="112" t="s">
        <v>31</v>
      </c>
      <c r="D51" s="110" t="s">
        <v>2682</v>
      </c>
      <c r="E51" s="144">
        <v>43039</v>
      </c>
      <c r="F51" s="144">
        <v>43312</v>
      </c>
      <c r="G51" s="159">
        <f t="shared" ref="G51:G107" si="3">IF(AND(E51&lt;&gt;"",F51&lt;&gt;""),((F51-E51)/30),"")</f>
        <v>9.1</v>
      </c>
      <c r="H51" s="121" t="s">
        <v>2680</v>
      </c>
      <c r="I51" s="113" t="s">
        <v>208</v>
      </c>
      <c r="J51" s="113" t="s">
        <v>210</v>
      </c>
      <c r="K51" s="116">
        <v>376536730</v>
      </c>
      <c r="L51" s="115" t="s">
        <v>1148</v>
      </c>
      <c r="M51" s="117">
        <v>1</v>
      </c>
      <c r="N51" s="115" t="s">
        <v>27</v>
      </c>
      <c r="O51" s="115" t="s">
        <v>26</v>
      </c>
      <c r="P51" s="78"/>
    </row>
    <row r="52" spans="1:16" s="7" customFormat="1" ht="24.75" customHeight="1" outlineLevel="1" x14ac:dyDescent="0.25">
      <c r="A52" s="143">
        <v>5</v>
      </c>
      <c r="B52" s="111" t="s">
        <v>2665</v>
      </c>
      <c r="C52" s="112" t="s">
        <v>31</v>
      </c>
      <c r="D52" s="110" t="s">
        <v>2683</v>
      </c>
      <c r="E52" s="144">
        <v>43486</v>
      </c>
      <c r="F52" s="144">
        <v>43738</v>
      </c>
      <c r="G52" s="159">
        <f t="shared" si="3"/>
        <v>8.4</v>
      </c>
      <c r="H52" s="119" t="s">
        <v>2684</v>
      </c>
      <c r="I52" s="113" t="s">
        <v>208</v>
      </c>
      <c r="J52" s="113" t="s">
        <v>210</v>
      </c>
      <c r="K52" s="116">
        <v>368647908</v>
      </c>
      <c r="L52" s="115" t="s">
        <v>1148</v>
      </c>
      <c r="M52" s="117">
        <v>1</v>
      </c>
      <c r="N52" s="115" t="s">
        <v>27</v>
      </c>
      <c r="O52" s="115" t="s">
        <v>26</v>
      </c>
      <c r="P52" s="79"/>
    </row>
    <row r="53" spans="1:16" s="7" customFormat="1" ht="24.75" customHeight="1" outlineLevel="1" x14ac:dyDescent="0.25">
      <c r="A53" s="143">
        <v>6</v>
      </c>
      <c r="B53" s="111" t="s">
        <v>2665</v>
      </c>
      <c r="C53" s="112" t="s">
        <v>31</v>
      </c>
      <c r="D53" s="110" t="s">
        <v>2685</v>
      </c>
      <c r="E53" s="144">
        <v>43879</v>
      </c>
      <c r="F53" s="144">
        <v>44195</v>
      </c>
      <c r="G53" s="159">
        <f t="shared" si="3"/>
        <v>10.533333333333333</v>
      </c>
      <c r="H53" s="119" t="s">
        <v>2686</v>
      </c>
      <c r="I53" s="113" t="s">
        <v>208</v>
      </c>
      <c r="J53" s="113" t="s">
        <v>210</v>
      </c>
      <c r="K53" s="116">
        <v>483250630</v>
      </c>
      <c r="L53" s="115" t="s">
        <v>1148</v>
      </c>
      <c r="M53" s="117">
        <v>1</v>
      </c>
      <c r="N53" s="115" t="s">
        <v>1151</v>
      </c>
      <c r="O53" s="115" t="s">
        <v>1148</v>
      </c>
      <c r="P53" s="79"/>
    </row>
    <row r="54" spans="1:16" s="7" customFormat="1" ht="24.75" customHeight="1" outlineLevel="1" x14ac:dyDescent="0.25">
      <c r="A54" s="143">
        <v>7</v>
      </c>
      <c r="B54" s="111" t="s">
        <v>2665</v>
      </c>
      <c r="C54" s="112" t="s">
        <v>31</v>
      </c>
      <c r="D54" s="110" t="s">
        <v>2688</v>
      </c>
      <c r="E54" s="144">
        <v>40550</v>
      </c>
      <c r="F54" s="144">
        <v>40908</v>
      </c>
      <c r="G54" s="159">
        <f t="shared" si="3"/>
        <v>11.933333333333334</v>
      </c>
      <c r="H54" s="119" t="s">
        <v>2686</v>
      </c>
      <c r="I54" s="113" t="s">
        <v>208</v>
      </c>
      <c r="J54" s="113" t="s">
        <v>210</v>
      </c>
      <c r="K54" s="118">
        <v>201205534</v>
      </c>
      <c r="L54" s="115" t="s">
        <v>1148</v>
      </c>
      <c r="M54" s="117">
        <v>1</v>
      </c>
      <c r="N54" s="115" t="s">
        <v>27</v>
      </c>
      <c r="O54" s="115" t="s">
        <v>1148</v>
      </c>
      <c r="P54" s="79"/>
    </row>
    <row r="55" spans="1:16" s="7" customFormat="1" ht="24.75" customHeight="1" outlineLevel="1" x14ac:dyDescent="0.25">
      <c r="A55" s="143">
        <v>8</v>
      </c>
      <c r="B55" s="111" t="s">
        <v>2665</v>
      </c>
      <c r="C55" s="112" t="s">
        <v>31</v>
      </c>
      <c r="D55" s="110" t="s">
        <v>2689</v>
      </c>
      <c r="E55" s="144">
        <v>40925</v>
      </c>
      <c r="F55" s="144">
        <v>41090</v>
      </c>
      <c r="G55" s="159">
        <f t="shared" si="3"/>
        <v>5.5</v>
      </c>
      <c r="H55" s="119" t="s">
        <v>2686</v>
      </c>
      <c r="I55" s="113" t="s">
        <v>208</v>
      </c>
      <c r="J55" s="113" t="s">
        <v>210</v>
      </c>
      <c r="K55" s="118">
        <v>104692343</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2685</v>
      </c>
      <c r="E114" s="144">
        <v>43879</v>
      </c>
      <c r="F114" s="144">
        <v>44195</v>
      </c>
      <c r="G114" s="159">
        <f>IF(AND(E114&lt;&gt;"",F114&lt;&gt;""),((F114-E114)/30),"")</f>
        <v>10.533333333333333</v>
      </c>
      <c r="H114" s="119" t="s">
        <v>2686</v>
      </c>
      <c r="I114" s="120" t="s">
        <v>208</v>
      </c>
      <c r="J114" s="120" t="s">
        <v>210</v>
      </c>
      <c r="K114" s="122">
        <v>483250630</v>
      </c>
      <c r="L114" s="100">
        <f>+IF(AND(K114&gt;0,O114="Ejecución"),(K114/877802)*Tabla28[[#This Row],[% participación]],IF(AND(K114&gt;0,O114&lt;&gt;"Ejecución"),"-",""))</f>
        <v>550.52350074390347</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11084862.200000001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43660</v>
      </c>
      <c r="D193" s="5"/>
      <c r="E193" s="125">
        <v>762</v>
      </c>
      <c r="F193" s="5"/>
      <c r="G193" s="5"/>
      <c r="H193" s="146" t="s">
        <v>2687</v>
      </c>
      <c r="J193" s="5"/>
      <c r="K193" s="126">
        <v>40008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2687</v>
      </c>
      <c r="D212" s="21"/>
      <c r="G212" s="27" t="s">
        <v>2621</v>
      </c>
      <c r="H212" s="146"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schemas.microsoft.com/office/2006/documentManagement/type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ROSALIA</cp:lastModifiedBy>
  <cp:lastPrinted>2020-12-29T20:42:42Z</cp:lastPrinted>
  <dcterms:created xsi:type="dcterms:W3CDTF">2020-10-14T21:57:42Z</dcterms:created>
  <dcterms:modified xsi:type="dcterms:W3CDTF">2020-12-29T23:51:51Z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