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<sst xmlns="http://schemas.openxmlformats.org/spreadsheetml/2006/main" count="3214" uniqueCount="2725">
  <si>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</si>
  <si>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</si>
  <si>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</si>
  <si>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</si>
  <si>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</si>
  <si>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</si>
  <si>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</si>
  <si>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</si>
  <si>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</si>
  <si>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</si>
  <si>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</si>
  <si>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</si>
  <si>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</si>
  <si>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</si>
  <si>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</si>
  <si>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</si>
  <si>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</si>
  <si>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</si>
  <si>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</si>
  <si>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</si>
  <si>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</si>
  <si>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</si>
  <si>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</si>
  <si>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</si>
  <si>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</si>
  <si>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</si>
  <si>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</si>
  <si>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</si>
  <si>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</si>
  <si>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</si>
  <si>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</si>
  <si>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</si>
  <si>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</si>
  <si>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</si>
  <si>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</si>
  <si>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</si>
  <si>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</si>
  <si>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</si>
  <si>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</si>
  <si>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</si>
  <si>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</si>
  <si>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</si>
  <si>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</si>
  <si>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</si>
  <si>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</si>
  <si>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</si>
  <si>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</si>
  <si>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</si>
  <si>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</si>
  <si>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</si>
  <si>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</si>
  <si>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</si>
  <si>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</si>
  <si>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</si>
  <si>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</si>
  <si>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</si>
  <si>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</si>
  <si>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</si>
  <si>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</si>
  <si>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</si>
  <si>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</si>
  <si>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</si>
  <si>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</si>
  <si>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</si>
  <si>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</si>
  <si>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</si>
  <si>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</si>
  <si>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</si>
  <si>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</si>
  <si>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</si>
  <si>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</si>
  <si>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</si>
  <si>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</si>
  <si>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</si>
  <si>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</si>
  <si>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</si>
  <si>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</si>
  <si>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</si>
  <si>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</si>
  <si>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</si>
  <si>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</si>
  <si>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</si>
  <si>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</si>
  <si>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</si>
  <si>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</si>
  <si>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</si>
  <si>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</si>
  <si>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</si>
  <si>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</si>
  <si>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</si>
  <si>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</si>
  <si>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</si>
  <si>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</si>
  <si>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</si>
  <si>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</si>
  <si>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</si>
  <si>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</si>
  <si>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</si>
  <si>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</si>
  <si>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</si>
  <si>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</si>
  <si>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</si>
  <si>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</si>
  <si>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</si>
  <si>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</si>
  <si>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</si>
  <si>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</si>
  <si>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</si>
  <si>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</si>
  <si>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</si>
  <si>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</si>
  <si>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</si>
  <si>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</si>
  <si>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</si>
  <si>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</si>
  <si>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</si>
  <si>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</si>
  <si>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</si>
  <si>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</si>
  <si>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</si>
  <si>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</si>
  <si>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</si>
  <si>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</si>
  <si>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</si>
  <si>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</si>
  <si>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</si>
  <si>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</si>
  <si>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</si>
  <si>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</si>
  <si>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</si>
  <si>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</si>
  <si>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</si>
  <si>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</si>
  <si>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</si>
  <si>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</si>
  <si>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</si>
  <si>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</si>
  <si>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</si>
  <si>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</si>
  <si>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</si>
  <si>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</si>
  <si>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</si>
  <si>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</si>
  <si>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</si>
  <si>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</si>
  <si>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</si>
  <si>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</si>
  <si>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</si>
  <si>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</si>
  <si>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</si>
  <si>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</si>
  <si>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</si>
  <si>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</si>
  <si>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</si>
  <si>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</si>
  <si>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</si>
  <si>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</si>
  <si>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</si>
  <si>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</si>
  <si>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</si>
  <si>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</si>
  <si>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</si>
  <si>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</si>
  <si>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</si>
  <si>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</si>
  <si>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</si>
  <si>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</si>
  <si>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</si>
  <si>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</si>
  <si>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</si>
  <si>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</si>
  <si>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</si>
  <si>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</si>
  <si>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</si>
  <si>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</si>
  <si>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</si>
  <si>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</si>
  <si>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</si>
  <si>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</si>
  <si>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</si>
  <si>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</si>
  <si>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</si>
  <si>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</si>
  <si>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</si>
  <si>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</si>
  <si>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</si>
  <si>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</si>
  <si>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</si>
  <si>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</si>
  <si>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</si>
  <si>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</si>
  <si>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</si>
  <si>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</si>
  <si>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</si>
  <si>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</si>
  <si>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</si>
  <si>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</si>
  <si>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</si>
  <si>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</si>
  <si>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</si>
  <si>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</si>
  <si>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</si>
  <si>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</si>
  <si>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</si>
  <si>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</si>
  <si>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</si>
  <si>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</si>
  <si>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</si>
  <si>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</si>
  <si>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</si>
  <si>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</si>
  <si>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</si>
  <si>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</si>
  <si>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</si>
  <si>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</si>
  <si>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</si>
  <si>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</si>
  <si>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</si>
  <si>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</si>
  <si>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</si>
  <si>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</si>
  <si>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</si>
  <si>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</si>
  <si>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</si>
  <si>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</si>
  <si>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</si>
  <si>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</si>
  <si>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</si>
  <si>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</si>
  <si>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</si>
  <si>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</si>
  <si>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</si>
  <si>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</si>
  <si>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</si>
  <si>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</si>
  <si>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</si>
  <si>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</si>
  <si>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</si>
  <si>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</si>
  <si>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</si>
  <si>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</si>
  <si>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</si>
  <si>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</si>
  <si>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</si>
  <si>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</si>
  <si>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</si>
  <si>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</si>
  <si>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</si>
  <si>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</si>
  <si>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</si>
  <si>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</si>
  <si>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</si>
  <si>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</si>
  <si>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</si>
  <si>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</si>
  <si>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</si>
  <si>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</si>
  <si>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</si>
  <si>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</si>
  <si>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</si>
  <si>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</si>
  <si>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</si>
  <si>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</si>
  <si>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</si>
  <si>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</si>
  <si>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</si>
  <si>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</si>
  <si>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</si>
  <si>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</si>
  <si>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</si>
  <si>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</si>
  <si>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</si>
  <si>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</si>
  <si>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</si>
  <si>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</si>
  <si>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</si>
  <si>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</si>
  <si>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</si>
  <si>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</si>
  <si>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</si>
  <si>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</si>
  <si>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</si>
  <si>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</si>
  <si>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</si>
  <si>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</si>
  <si>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</si>
  <si>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</si>
  <si>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</si>
  <si>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</si>
  <si>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</si>
  <si>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</si>
  <si>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</si>
  <si>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</si>
  <si>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</si>
  <si>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</si>
  <si>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</si>
  <si>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</si>
  <si>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</si>
  <si>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</si>
  <si>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</si>
  <si>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</si>
  <si>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</si>
  <si>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</si>
  <si>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</si>
  <si>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</si>
  <si>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</si>
  <si>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</si>
  <si>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</si>
  <si>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</si>
  <si>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</si>
  <si>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</si>
  <si>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</si>
  <si>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</si>
  <si>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</si>
  <si>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</si>
  <si>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</si>
  <si>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</si>
  <si>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</si>
  <si>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</si>
  <si>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</si>
  <si>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</si>
  <si>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</si>
  <si>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</si>
  <si>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</si>
  <si>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</si>
  <si>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</si>
  <si>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</si>
  <si>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</si>
  <si>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</si>
  <si>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</si>
  <si>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</si>
  <si>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</si>
  <si>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</si>
  <si>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</si>
  <si>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</si>
  <si>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</si>
  <si>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</si>
  <si>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</si>
  <si>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</si>
  <si>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</si>
  <si>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</si>
  <si>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</si>
  <si>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</si>
  <si>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</si>
  <si>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</si>
  <si>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</si>
  <si>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</si>
  <si>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</si>
  <si>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</si>
  <si>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</si>
  <si>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</si>
  <si>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</si>
  <si>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</si>
  <si>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</si>
  <si>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</si>
  <si>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</si>
  <si>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</si>
  <si>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</si>
  <si>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</si>
  <si>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</si>
  <si>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</si>
  <si>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</si>
  <si>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</si>
  <si>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</si>
  <si>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</si>
  <si>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</si>
  <si>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</si>
  <si>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</si>
  <si>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</si>
  <si>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</si>
  <si>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</si>
  <si>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</si>
  <si>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</si>
  <si>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</si>
  <si>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</si>
  <si>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</si>
  <si>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</si>
  <si>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</si>
  <si>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</si>
  <si>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</si>
  <si>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</si>
  <si>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</si>
  <si>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</si>
  <si>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</si>
  <si>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</si>
  <si>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</si>
  <si>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</si>
  <si>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</si>
  <si>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</si>
  <si>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</si>
  <si>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</si>
  <si>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</si>
  <si>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</si>
  <si>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</si>
  <si>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</si>
  <si>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</si>
  <si>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</si>
  <si>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</si>
  <si>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</si>
  <si>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</si>
  <si>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</si>
  <si>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</si>
  <si>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</si>
  <si>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</si>
  <si>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</si>
  <si>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</si>
  <si>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</si>
  <si>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</si>
  <si>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</si>
  <si>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</si>
  <si>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</si>
  <si>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</si>
  <si>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</si>
  <si>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</si>
  <si>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</si>
  <si>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</si>
  <si>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</si>
  <si>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</si>
  <si>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</si>
  <si>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</si>
  <si>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</si>
  <si>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</si>
  <si>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</si>
  <si>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</si>
  <si>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</si>
  <si>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</si>
  <si>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</si>
  <si>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</si>
  <si>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</si>
  <si>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</si>
  <si>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</si>
  <si>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</si>
  <si>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</si>
  <si>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</si>
  <si>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</si>
  <si>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</si>
  <si>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</si>
  <si>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</si>
  <si>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</si>
  <si>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</si>
  <si>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</si>
  <si>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</si>
  <si>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</si>
  <si>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</si>
  <si>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</si>
  <si>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</si>
  <si>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</si>
  <si>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</si>
  <si>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</si>
  <si>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</si>
  <si>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</si>
  <si>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</si>
  <si>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</si>
  <si>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</si>
  <si>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</si>
  <si>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</si>
  <si>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</si>
  <si>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</si>
  <si>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</si>
  <si>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</si>
  <si>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</si>
  <si>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</si>
  <si>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</si>
  <si>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</si>
  <si>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</si>
  <si>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</si>
  <si>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</si>
  <si>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</si>
  <si>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</si>
  <si>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</si>
  <si>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</si>
  <si>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</si>
  <si>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</si>
  <si>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</si>
  <si>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</si>
  <si>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</si>
  <si>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</si>
  <si>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</si>
  <si>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</si>
  <si>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</si>
  <si>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</si>
  <si>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</si>
  <si>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</si>
  <si>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</si>
  <si>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</si>
  <si>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</si>
  <si>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</si>
  <si>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</si>
  <si>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</si>
  <si>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</si>
  <si>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</si>
  <si>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</si>
  <si>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</si>
  <si>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</si>
  <si>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</si>
  <si>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</si>
  <si>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</si>
  <si>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</si>
  <si>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</si>
  <si>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</si>
  <si>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</si>
  <si>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</si>
  <si>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</si>
  <si>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</si>
  <si>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</si>
  <si>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</si>
  <si>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</si>
  <si>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</si>
  <si>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</si>
  <si>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</si>
  <si>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</si>
  <si>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</si>
  <si>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</si>
  <si>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</si>
  <si>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</si>
  <si>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</si>
  <si>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</si>
  <si>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</si>
  <si>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</si>
  <si>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</si>
  <si>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</si>
  <si>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</si>
  <si>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</si>
  <si>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</si>
  <si>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</si>
  <si>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</si>
  <si>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</si>
  <si>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</si>
  <si>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</si>
  <si>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</si>
  <si>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</si>
  <si>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</si>
  <si>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</si>
  <si>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</si>
  <si>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</si>
  <si>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</si>
  <si>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</si>
  <si>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</si>
  <si>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</si>
  <si>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</si>
  <si>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</si>
  <si>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</si>
  <si>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</si>
  <si>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</si>
  <si>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</si>
  <si>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</si>
  <si>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</si>
  <si>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</si>
  <si>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</si>
  <si>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</si>
  <si>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</si>
  <si>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</si>
  <si>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</si>
  <si>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</si>
  <si>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</si>
  <si>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</si>
  <si>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</si>
  <si>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</si>
  <si>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</si>
  <si>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</si>
  <si>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</si>
  <si>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</si>
  <si>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</si>
  <si>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</si>
  <si>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</si>
  <si>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</si>
  <si>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</si>
  <si>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</si>
  <si>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</si>
  <si>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</si>
  <si>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</si>
  <si>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</si>
  <si>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</si>
  <si>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</si>
  <si>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</si>
  <si>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</si>
  <si>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</si>
  <si>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</si>
  <si>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</si>
  <si>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</si>
  <si>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</si>
  <si>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</si>
  <si>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</si>
  <si>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</si>
  <si>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</si>
  <si>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</si>
  <si>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</si>
  <si>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</si>
  <si>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</si>
  <si>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</si>
  <si>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</si>
  <si>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</si>
  <si>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</si>
  <si>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</si>
  <si>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</si>
  <si>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</si>
  <si>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</si>
  <si>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</si>
  <si>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</si>
  <si>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</si>
  <si>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</si>
  <si>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</si>
  <si>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</si>
  <si>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</si>
  <si>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</si>
  <si>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</si>
  <si>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</si>
  <si>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</si>
  <si>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</si>
  <si>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</si>
  <si>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</si>
  <si>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</si>
  <si>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</si>
  <si>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</si>
  <si>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</si>
  <si>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</si>
  <si>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</si>
  <si>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</si>
  <si>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</si>
  <si>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</si>
  <si>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</si>
  <si>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</si>
  <si>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</si>
  <si>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</si>
  <si>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</si>
  <si>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</si>
  <si>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</si>
  <si>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</si>
  <si>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</si>
  <si>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</si>
  <si>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</si>
  <si>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</si>
  <si>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</si>
  <si>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</si>
  <si>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</si>
  <si>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</si>
  <si>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</si>
  <si>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</si>
  <si>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</si>
  <si>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</si>
  <si>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</si>
  <si>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</si>
  <si>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</si>
  <si>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</si>
  <si>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</si>
  <si>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</si>
  <si>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</si>
  <si>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</si>
  <si>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</si>
  <si>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</si>
  <si>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</si>
  <si>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</si>
  <si>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</si>
  <si>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</si>
  <si>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</si>
  <si>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</si>
  <si>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</si>
  <si>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</si>
  <si>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</si>
  <si>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</si>
  <si>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</si>
  <si>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</si>
  <si>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</si>
  <si>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</si>
  <si>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</si>
  <si>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</si>
  <si>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</si>
  <si>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</si>
  <si>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</si>
  <si>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</si>
  <si>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</si>
  <si>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</si>
  <si>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</si>
  <si>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</si>
  <si>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</si>
  <si>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</si>
  <si>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</si>
  <si>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</si>
  <si>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</si>
  <si>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</si>
  <si>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</si>
  <si>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</si>
  <si>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</si>
  <si>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</si>
  <si>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</si>
  <si>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</si>
  <si>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</si>
  <si>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</si>
  <si>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</si>
  <si>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</si>
  <si>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</si>
  <si>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</si>
  <si>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</si>
  <si>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</si>
  <si>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</si>
  <si>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</si>
  <si>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</si>
  <si>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</si>
  <si>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</si>
  <si>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</si>
  <si>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</si>
  <si>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</si>
  <si>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</si>
  <si>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</si>
  <si>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</si>
  <si>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</si>
  <si>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</si>
  <si>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</si>
  <si>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</si>
  <si>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</si>
  <si>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</si>
  <si>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</si>
  <si>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</si>
  <si>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</si>
  <si>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</si>
  <si>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</si>
  <si>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</si>
  <si>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</si>
  <si>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</si>
  <si>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</si>
  <si>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</si>
  <si>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</si>
  <si>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</si>
  <si>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</si>
  <si>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</si>
  <si>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</si>
  <si>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</si>
  <si>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</si>
  <si>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</si>
  <si>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</si>
  <si>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</si>
  <si>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</si>
  <si>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</si>
  <si>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</si>
  <si>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</si>
  <si>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</si>
  <si>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</si>
  <si>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</si>
  <si>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</si>
  <si>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</si>
  <si>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</si>
  <si>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</si>
  <si>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</si>
  <si>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</si>
  <si>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</si>
  <si>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</si>
  <si>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</si>
  <si>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</si>
  <si>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</si>
  <si>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</si>
  <si>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</si>
  <si>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</si>
  <si>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</si>
  <si>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</si>
  <si>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</si>
  <si>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</si>
  <si>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</si>
  <si>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</si>
  <si>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</si>
  <si>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</si>
  <si>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</si>
  <si>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</si>
  <si>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</si>
  <si>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</si>
  <si>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</si>
  <si>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</si>
  <si>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</si>
  <si>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</si>
  <si>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</si>
  <si>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</si>
  <si>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</si>
  <si>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</si>
  <si>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</si>
  <si>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</si>
  <si>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</si>
  <si>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</si>
  <si>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</si>
  <si>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</si>
  <si>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</si>
  <si>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</si>
  <si>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</si>
  <si>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</si>
  <si>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</si>
  <si>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</si>
  <si>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</si>
  <si>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</si>
  <si>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</si>
  <si>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</si>
  <si>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</si>
  <si>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</si>
  <si>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</si>
  <si>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</si>
  <si>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</si>
  <si>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</si>
  <si>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</si>
  <si>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</si>
  <si>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</si>
  <si>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</si>
  <si>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</si>
  <si>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</si>
  <si>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</si>
  <si>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</si>
  <si>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</si>
  <si>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</si>
  <si>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</si>
  <si>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</si>
  <si>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</si>
  <si>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</si>
  <si>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</si>
  <si>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</si>
  <si>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</si>
  <si>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</si>
  <si>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</si>
  <si>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</si>
  <si>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</si>
  <si>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</si>
  <si>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</si>
  <si>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</si>
  <si>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</si>
  <si>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</si>
  <si>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</si>
  <si>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</si>
  <si>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</si>
  <si>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</si>
  <si>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</si>
  <si>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</si>
  <si>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</si>
  <si>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</si>
  <si>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</si>
  <si>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</si>
  <si>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</si>
  <si>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</si>
  <si>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</si>
  <si>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</si>
  <si>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</si>
  <si>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</si>
  <si>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</si>
  <si>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</si>
  <si>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</si>
  <si>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</si>
  <si>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</si>
  <si>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</si>
  <si>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</si>
  <si>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</si>
  <si>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</si>
  <si>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</si>
  <si>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</si>
  <si>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</si>
  <si>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</si>
  <si>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</si>
  <si>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</si>
  <si>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</si>
  <si>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</si>
  <si>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</si>
  <si>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</si>
  <si>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</si>
  <si>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</si>
  <si>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</si>
  <si>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</si>
  <si>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</si>
  <si>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</si>
  <si>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</si>
  <si>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</si>
  <si>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</si>
  <si>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</si>
  <si>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</si>
  <si>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</si>
  <si>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</si>
  <si>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</si>
  <si>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</si>
  <si>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</si>
  <si>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</si>
  <si>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</si>
  <si>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</si>
  <si>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</si>
  <si>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</si>
  <si>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</si>
  <si>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</si>
  <si>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</si>
  <si>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</si>
  <si>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</si>
  <si>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</si>
  <si>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</si>
  <si>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</si>
  <si>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</si>
  <si>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</si>
  <si>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</si>
  <si>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</si>
  <si>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</si>
  <si>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</si>
  <si>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</si>
  <si>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</si>
  <si>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</si>
  <si>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</si>
  <si>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</si>
  <si>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</si>
  <si>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</si>
  <si>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</si>
  <si>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</si>
  <si>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</si>
  <si>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</si>
  <si>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</si>
  <si>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</si>
  <si>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</si>
  <si>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</si>
  <si>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</si>
  <si>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</si>
  <si>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</si>
  <si>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</si>
  <si>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</si>
  <si>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</si>
  <si>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</si>
  <si>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</si>
  <si>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</si>
  <si>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</si>
  <si>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</si>
  <si>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</si>
  <si>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</si>
  <si>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</si>
  <si>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</si>
  <si>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</si>
  <si>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</si>
  <si>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</si>
  <si>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</si>
  <si>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</si>
  <si>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</si>
  <si>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</si>
  <si>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</si>
  <si>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</si>
  <si>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</si>
  <si>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</si>
  <si>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</si>
  <si>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</si>
  <si>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</si>
  <si>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</si>
  <si>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</si>
  <si>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</si>
  <si>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</si>
  <si>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</si>
  <si>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</si>
  <si>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</si>
  <si>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</si>
  <si>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</si>
  <si>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</si>
  <si>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</si>
  <si>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</si>
  <si>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</si>
  <si>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</si>
  <si>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</si>
  <si>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</si>
  <si>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</si>
  <si>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</si>
  <si>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</si>
  <si>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</si>
  <si>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</si>
  <si>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</si>
  <si>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</si>
  <si>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</si>
  <si>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</si>
  <si>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</si>
  <si>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</si>
  <si>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</si>
  <si>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</si>
  <si>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</si>
  <si>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</si>
  <si>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</si>
  <si>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</si>
  <si>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</si>
  <si>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</si>
  <si>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</si>
  <si>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</si>
  <si>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</si>
  <si>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</si>
  <si>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</si>
  <si>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</si>
  <si>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</si>
  <si>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</si>
  <si>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</si>
  <si>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</si>
  <si>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</si>
  <si>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</si>
  <si>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</si>
  <si>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</si>
  <si>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</si>
  <si>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</si>
  <si>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</si>
  <si>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</si>
  <si>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</si>
  <si>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</si>
  <si>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</si>
  <si>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</si>
  <si>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</si>
  <si>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</si>
  <si>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</si>
  <si>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</si>
  <si>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</si>
  <si>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</si>
  <si>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</si>
  <si>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</si>
  <si>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</si>
  <si>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</si>
  <si>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</si>
  <si>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</si>
  <si>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</si>
  <si>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</si>
  <si>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</si>
  <si>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</si>
  <si>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</si>
  <si>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</si>
  <si>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</si>
  <si>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</si>
  <si>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</si>
  <si>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</si>
  <si>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</si>
  <si>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</si>
  <si>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</si>
  <si>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</si>
  <si>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</si>
  <si>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</si>
  <si>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</si>
  <si>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</si>
  <si>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</si>
  <si>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</si>
  <si>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</si>
  <si>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</si>
  <si>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</si>
  <si>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</si>
  <si>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</si>
  <si>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</si>
  <si>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</si>
  <si>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</si>
  <si>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</si>
  <si>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</si>
  <si>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</si>
  <si>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</si>
  <si>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</si>
  <si>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</si>
  <si>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</si>
  <si>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</si>
  <si>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</si>
  <si>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</si>
  <si>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</si>
  <si>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</si>
  <si>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</si>
  <si>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</si>
  <si>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</si>
  <si>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</si>
  <si>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</si>
  <si>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</si>
  <si>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</si>
  <si>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</si>
  <si>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</si>
  <si>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</si>
  <si>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</si>
  <si>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</si>
  <si>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</si>
  <si>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</si>
  <si>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</si>
  <si>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</si>
  <si>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</si>
  <si>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</si>
  <si>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</si>
  <si>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</si>
  <si>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</si>
  <si>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</si>
  <si>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</si>
  <si>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</si>
  <si>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</si>
  <si>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</si>
  <si>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</si>
  <si>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</si>
  <si>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</si>
  <si>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</si>
  <si>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</si>
  <si>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</si>
  <si>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</si>
  <si>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</si>
  <si>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</si>
  <si>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</si>
  <si>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</si>
  <si>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</si>
  <si>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</si>
  <si>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</si>
  <si>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</si>
  <si>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</si>
  <si>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</si>
  <si>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</si>
  <si>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</si>
  <si>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</si>
  <si>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</si>
  <si>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</si>
  <si>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</si>
  <si>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</si>
  <si>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</si>
  <si>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</si>
  <si>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</si>
  <si>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</si>
  <si>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</si>
  <si>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</si>
  <si>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</si>
  <si>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</si>
  <si>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</si>
  <si>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</si>
  <si>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</si>
  <si>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</si>
  <si>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</si>
  <si>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</si>
  <si>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</si>
  <si>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</si>
  <si>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</si>
  <si>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</si>
  <si>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</si>
  <si>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</si>
  <si>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</si>
  <si>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</si>
  <si>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</si>
  <si>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</si>
  <si>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</si>
  <si>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</si>
  <si>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</si>
  <si>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</si>
  <si>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</si>
  <si>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</si>
  <si>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</si>
  <si>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</si>
  <si>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</si>
  <si>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</si>
  <si>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</si>
  <si>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</si>
  <si>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</si>
  <si>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</si>
  <si>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</si>
  <si>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</si>
  <si>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</si>
  <si>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</si>
  <si>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</si>
  <si>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</si>
  <si>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</si>
  <si>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</si>
  <si>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</si>
  <si>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</si>
  <si>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</si>
  <si>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</si>
  <si>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</si>
  <si>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</si>
  <si>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</si>
  <si>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</si>
  <si>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</si>
  <si>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</si>
  <si>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</si>
  <si>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</si>
  <si>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</si>
  <si>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</si>
  <si>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</si>
  <si>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</si>
  <si>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</si>
  <si>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</si>
  <si>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</si>
  <si>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</si>
  <si>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</si>
  <si>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</si>
  <si>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</si>
  <si>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</si>
  <si>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</si>
  <si>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</si>
  <si>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</si>
  <si>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</si>
  <si>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</si>
  <si>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</si>
  <si>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</si>
  <si>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</si>
  <si>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</si>
  <si>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</si>
  <si>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</si>
  <si>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</si>
  <si>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</si>
  <si>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</si>
  <si>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</si>
  <si>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</si>
  <si>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</si>
  <si>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</si>
  <si>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</si>
  <si>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</si>
  <si>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</si>
  <si>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</si>
  <si>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</si>
  <si>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</si>
  <si>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</si>
  <si>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</si>
  <si>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</si>
  <si>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</si>
  <si>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</si>
  <si>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</si>
  <si>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</si>
  <si>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</si>
  <si>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</si>
  <si>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</si>
  <si>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</si>
  <si>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</si>
  <si>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</si>
  <si>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</si>
  <si>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</si>
  <si>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</si>
  <si>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</si>
  <si>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</si>
  <si>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</si>
  <si>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</si>
  <si>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</si>
  <si>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</si>
  <si>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</si>
  <si>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</si>
  <si>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</si>
  <si>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</si>
  <si>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</si>
  <si>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</si>
  <si>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</si>
  <si>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</si>
  <si>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</si>
  <si>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</si>
  <si>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</si>
  <si>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</si>
  <si>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</si>
  <si>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</si>
  <si>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</si>
  <si>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</si>
  <si>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</si>
  <si>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</si>
  <si>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</si>
  <si>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</si>
  <si>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</si>
  <si>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</si>
  <si>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</si>
  <si>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</si>
  <si>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</si>
  <si>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</si>
  <si>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</si>
  <si>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</si>
  <si>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</si>
  <si>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</si>
  <si>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</si>
  <si>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</si>
  <si>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</si>
  <si>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</si>
  <si>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</si>
  <si>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</si>
  <si>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</si>
  <si>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</si>
  <si>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</si>
  <si>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</si>
  <si>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</si>
  <si>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</si>
  <si>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</si>
  <si>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</si>
  <si>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</si>
  <si>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</si>
  <si>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</si>
  <si>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</si>
  <si>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</si>
  <si>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</si>
  <si>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</si>
  <si>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</si>
  <si>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</si>
  <si>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</si>
  <si>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</si>
  <si>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</si>
  <si>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</si>
  <si>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</si>
  <si>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</si>
  <si>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</si>
  <si>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</si>
  <si>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</si>
  <si>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</si>
  <si>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</si>
  <si>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</si>
  <si>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</si>
  <si>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</si>
  <si>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</si>
  <si>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</si>
  <si>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</si>
  <si>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</si>
  <si>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</si>
  <si>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</si>
  <si>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</si>
  <si>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</si>
  <si>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</si>
  <si>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</si>
  <si>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</si>
  <si>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</si>
  <si>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</si>
  <si>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</si>
  <si>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</si>
  <si>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</si>
  <si>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</si>
  <si>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</si>
  <si>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</si>
  <si>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</si>
  <si>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</si>
  <si>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</si>
  <si>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</si>
  <si>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</si>
  <si>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</si>
  <si>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</si>
  <si>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</si>
  <si>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</si>
  <si>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</si>
  <si>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</si>
  <si>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</si>
  <si>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</si>
  <si>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</si>
  <si>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</si>
  <si>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</si>
  <si>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</si>
  <si>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</si>
  <si>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</si>
  <si>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</si>
  <si>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</si>
  <si>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</si>
  <si>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</si>
  <si>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</si>
  <si>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</si>
  <si>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</si>
  <si>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</si>
  <si>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</si>
  <si>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</si>
  <si>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</si>
  <si>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</si>
  <si>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</si>
  <si>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</si>
  <si>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</si>
  <si>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</si>
  <si>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</si>
  <si>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</si>
  <si>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</si>
  <si>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</si>
  <si>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</si>
  <si>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</si>
  <si>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</si>
  <si>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</si>
  <si>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</si>
  <si>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</si>
  <si>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</si>
  <si>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</si>
  <si>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</si>
  <si>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</si>
  <si>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</si>
  <si>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</si>
  <si>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</si>
  <si>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</si>
  <si>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</si>
  <si>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</si>
  <si>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</si>
  <si>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</si>
  <si>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</si>
  <si>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</si>
  <si>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</si>
  <si>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</si>
  <si>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</si>
  <si>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</si>
  <si>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</si>
  <si>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</si>
  <si>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</si>
  <si>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</si>
  <si>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</si>
  <si>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</si>
  <si>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</si>
  <si>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</si>
  <si>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</si>
  <si>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</si>
  <si>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</si>
  <si>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</si>
  <si>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</si>
  <si>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</si>
  <si>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</si>
  <si>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</si>
  <si>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</si>
  <si>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</si>
  <si>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</si>
  <si>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</si>
  <si>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</si>
  <si>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</si>
  <si>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</si>
  <si>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</si>
  <si>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</si>
  <si>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</si>
  <si>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</si>
  <si>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</si>
  <si>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</si>
  <si>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</si>
  <si>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</si>
  <si>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</si>
  <si>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</si>
  <si>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</si>
  <si>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</si>
  <si>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</si>
  <si>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</si>
  <si>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</si>
  <si>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</si>
  <si>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</si>
  <si>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</si>
  <si>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</si>
  <si>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</si>
  <si>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</si>
  <si>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</si>
  <si>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</si>
  <si>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</si>
  <si>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</si>
  <si>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</si>
  <si>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</si>
  <si>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</si>
  <si>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</si>
  <si>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</si>
  <si>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</si>
  <si>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</si>
  <si>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</si>
  <si>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</si>
  <si>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</si>
  <si>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</si>
  <si>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</si>
  <si>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</si>
  <si>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</si>
  <si>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</si>
  <si>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</si>
  <si>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</si>
  <si>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</si>
  <si>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</si>
  <si>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</si>
  <si>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</si>
  <si>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</si>
  <si>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</si>
  <si>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</si>
  <si>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</si>
  <si>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</si>
  <si>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</si>
  <si>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</si>
  <si>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</si>
  <si>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</si>
  <si>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</si>
  <si>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</si>
  <si>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</si>
  <si>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</si>
  <si>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</si>
  <si>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</si>
  <si>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</si>
  <si>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</si>
  <si>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</si>
  <si>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</si>
  <si>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</si>
  <si>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</si>
  <si>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</si>
  <si>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</si>
  <si>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</si>
  <si>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</si>
  <si>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</si>
  <si>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</si>
  <si>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</si>
  <si>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</si>
  <si>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</si>
  <si>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</si>
  <si>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</si>
  <si>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</si>
  <si>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</si>
  <si>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</si>
  <si>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</si>
  <si>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</si>
  <si>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</si>
  <si>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</si>
  <si>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</si>
  <si>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</si>
  <si>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</si>
  <si>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</si>
  <si>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</si>
  <si>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</si>
  <si>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</si>
  <si>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</si>
  <si>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</si>
  <si>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</si>
  <si>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</si>
  <si>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</si>
  <si>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</si>
  <si>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</si>
  <si>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</si>
  <si>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</si>
  <si>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</si>
  <si>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</si>
  <si>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</si>
  <si>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</si>
  <si>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</si>
  <si>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</si>
  <si>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</si>
  <si>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</si>
  <si>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</si>
  <si>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</si>
  <si>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</si>
  <si>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</si>
  <si>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</si>
  <si>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</si>
  <si>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</si>
  <si>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</si>
  <si>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</si>
  <si>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</si>
  <si>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</si>
  <si>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</si>
  <si>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</si>
  <si>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</si>
  <si>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</si>
  <si>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</si>
  <si>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</si>
  <si>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</si>
  <si>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</si>
  <si>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</si>
  <si>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</si>
  <si>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</si>
  <si>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</si>
  <si>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</si>
  <si>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</si>
  <si>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</si>
  <si>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</si>
  <si>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</si>
  <si>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</si>
  <si>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</si>
  <si>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</si>
  <si>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</si>
  <si>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</si>
  <si>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</si>
  <si>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</si>
  <si>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</si>
  <si>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</si>
  <si>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</si>
  <si>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</si>
  <si>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</si>
  <si>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</si>
  <si>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</si>
  <si>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</si>
  <si>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</si>
  <si>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</si>
  <si>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</si>
  <si>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</si>
  <si>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</si>
  <si>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</si>
  <si>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</si>
  <si>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</si>
  <si>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</si>
  <si>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</si>
  <si>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</si>
  <si>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</si>
  <si>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</si>
  <si>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</si>
  <si>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</si>
  <si>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</si>
  <si>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</si>
  <si>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</si>
  <si>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</si>
  <si>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</si>
  <si>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</si>
  <si>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</si>
  <si>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</si>
  <si>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</si>
  <si>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</si>
  <si>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</si>
  <si>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</si>
  <si>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</si>
  <si>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</si>
  <si>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</si>
  <si>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</si>
  <si>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</si>
  <si>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</si>
  <si>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</si>
  <si>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</si>
  <si>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</si>
  <si>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</si>
  <si>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</si>
  <si>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</si>
  <si>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</si>
  <si>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</si>
  <si>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</si>
  <si>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</si>
  <si>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</si>
  <si>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</si>
  <si>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</si>
  <si>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</si>
  <si>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</si>
  <si>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</si>
  <si>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</si>
  <si>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</si>
  <si>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</si>
  <si>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</si>
  <si>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</si>
  <si>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</si>
  <si>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</si>
  <si>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</si>
  <si>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</si>
  <si>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</si>
  <si>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</si>
  <si>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</si>
  <si>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</si>
  <si>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</si>
  <si>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</si>
  <si>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</si>
  <si>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</si>
  <si>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</si>
  <si>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</si>
  <si>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</si>
  <si>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</si>
  <si>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</si>
  <si>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</si>
  <si>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</si>
  <si>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</si>
  <si>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</si>
  <si>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</si>
  <si>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</si>
  <si>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</si>
  <si>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</si>
  <si>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</si>
  <si>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</si>
  <si>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</si>
  <si>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</si>
  <si>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</si>
  <si>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</si>
  <si>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</si>
  <si>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</si>
  <si>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</si>
  <si>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</si>
  <si>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</si>
  <si>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</si>
  <si>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</si>
  <si>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</si>
  <si>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</si>
  <si>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</si>
  <si>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</si>
  <si>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</si>
  <si>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</si>
  <si>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</si>
  <si>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</si>
  <si>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</si>
  <si>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</si>
  <si>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</si>
  <si>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</si>
  <si>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</si>
  <si>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</si>
  <si>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</si>
  <si>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</si>
  <si>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</si>
  <si>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</si>
  <si>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</si>
  <si>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</si>
  <si>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</si>
  <si>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</si>
  <si>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</si>
  <si>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</si>
  <si>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</si>
  <si>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</si>
  <si>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</si>
  <si>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</si>
  <si>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</si>
  <si>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</si>
  <si>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</si>
  <si>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</si>
  <si>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</si>
  <si>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</si>
  <si>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</si>
  <si>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</si>
  <si>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</si>
  <si>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</si>
  <si>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</si>
  <si>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</si>
  <si>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</si>
  <si>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</si>
  <si>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</si>
  <si>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</si>
  <si>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</si>
  <si>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</si>
  <si>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</si>
  <si>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</si>
  <si>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</si>
  <si>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</si>
  <si>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</si>
  <si>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</si>
  <si>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</si>
  <si>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</si>
  <si>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</si>
  <si>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</si>
  <si>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</si>
  <si>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</si>
  <si>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</si>
  <si>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</si>
  <si>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</si>
  <si>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</si>
  <si>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</si>
  <si>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</si>
  <si>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</si>
  <si>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</si>
  <si>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</si>
  <si>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</si>
  <si>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</si>
  <si>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</si>
  <si>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</si>
  <si>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</si>
  <si>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</si>
  <si>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</si>
  <si>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</si>
  <si>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</si>
  <si>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</si>
  <si>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</si>
  <si>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</si>
  <si>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</si>
  <si>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</si>
  <si>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</si>
  <si>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</si>
  <si>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</si>
  <si>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</si>
  <si>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</si>
  <si>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</si>
  <si>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</si>
  <si>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</si>
  <si>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</si>
  <si>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</si>
  <si>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</si>
  <si>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</si>
  <si>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</si>
  <si>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</si>
  <si>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</si>
  <si>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</si>
  <si>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</si>
  <si>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</si>
  <si>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</si>
  <si>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</si>
  <si>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</si>
  <si>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</si>
  <si>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</si>
  <si>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</si>
  <si>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</si>
  <si>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</si>
  <si>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</si>
  <si>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</si>
  <si>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</si>
  <si>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</si>
  <si>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</si>
  <si>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</si>
  <si>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</si>
  <si>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</si>
  <si>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</si>
  <si>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</si>
  <si>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</si>
  <si>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</si>
  <si>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</si>
  <si>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</si>
  <si>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</si>
  <si>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</si>
  <si>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</si>
  <si>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</si>
  <si>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</si>
  <si>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</si>
  <si>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</si>
  <si>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</si>
  <si>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</si>
  <si>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</si>
  <si>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</si>
  <si>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</si>
  <si>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</si>
  <si>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</si>
  <si>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</si>
  <si>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</si>
  <si>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</si>
  <si>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</si>
  <si>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</si>
  <si>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</si>
  <si>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</si>
  <si>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</si>
  <si>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</si>
  <si>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</si>
  <si>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</si>
  <si>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</si>
  <si>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</si>
  <si>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</si>
  <si>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</si>
  <si>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</si>
  <si>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</si>
  <si>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</si>
  <si>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</si>
  <si>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</si>
  <si>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</si>
  <si>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</si>
  <si>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</si>
  <si>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</si>
  <si>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</si>
  <si>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</si>
  <si>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</si>
  <si>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</si>
  <si>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</si>
  <si>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</si>
  <si>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</si>
  <si>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</si>
  <si>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</si>
  <si>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</si>
  <si>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</si>
  <si>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</si>
  <si>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</si>
  <si>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</si>
  <si>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</si>
  <si>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</si>
  <si>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</si>
  <si>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</si>
  <si>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</si>
  <si>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</si>
  <si>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</si>
  <si>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</si>
  <si>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</si>
  <si>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</si>
  <si>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</si>
  <si>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</si>
  <si>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</si>
  <si>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</si>
  <si>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</si>
  <si>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</si>
  <si>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</si>
  <si>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</si>
  <si>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</si>
  <si>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</si>
  <si>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</si>
  <si>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</si>
  <si>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</si>
  <si>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</si>
  <si>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</si>
  <si>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</si>
  <si>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</si>
  <si>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</si>
  <si>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</si>
  <si>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</si>
  <si>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</si>
  <si>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</si>
  <si>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</si>
  <si>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</si>
  <si>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</si>
  <si>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</si>
  <si>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</si>
  <si>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</si>
  <si>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</si>
  <si>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</si>
  <si>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</si>
  <si>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</si>
  <si>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</si>
  <si>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</si>
  <si>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</si>
  <si>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</si>
  <si>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</si>
  <si>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</si>
  <si>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</si>
  <si>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</si>
  <si>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</si>
  <si>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</si>
  <si>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</si>
  <si>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</si>
  <si>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</si>
  <si>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</si>
  <si>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</si>
  <si>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</si>
  <si>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</si>
  <si>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</si>
  <si>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</si>
  <si>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</si>
  <si>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</si>
  <si>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</si>
  <si>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</si>
  <si>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</si>
  <si>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</si>
  <si>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</si>
  <si>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</si>
  <si>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</si>
  <si>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</si>
  <si>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</si>
  <si>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</si>
  <si>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</si>
  <si>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</si>
  <si>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</si>
  <si>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</si>
  <si>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</si>
  <si>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</si>
  <si>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</si>
  <si>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</si>
  <si>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</si>
  <si>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</si>
  <si>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</si>
  <si>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</si>
  <si>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</si>
  <si>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</si>
  <si>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</si>
  <si>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</si>
  <si>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</si>
  <si>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</si>
  <si>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</si>
  <si>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</si>
  <si>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</si>
  <si>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</si>
  <si>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</si>
  <si>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</si>
  <si>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</si>
  <si>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</si>
  <si>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</si>
  <si>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</si>
  <si>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</si>
  <si>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</si>
  <si>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</si>
  <si>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</si>
  <si>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</si>
  <si>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</si>
  <si>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</si>
  <si>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</si>
  <si>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</si>
  <si>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</si>
  <si>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</si>
  <si>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</si>
  <si>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</si>
  <si>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</si>
  <si>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</si>
  <si>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</si>
  <si>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</si>
  <si>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</si>
  <si>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</si>
  <si>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</si>
  <si>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</si>
  <si>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</si>
  <si>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</si>
  <si>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</si>
  <si>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</si>
  <si>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</si>
  <si>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</si>
  <si>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</si>
  <si>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</si>
  <si>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</si>
  <si>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</si>
  <si>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</si>
  <si>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</si>
  <si>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</si>
  <si>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</si>
  <si>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</si>
  <si>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</si>
  <si>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</si>
  <si>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</si>
  <si>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</si>
  <si>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</si>
  <si>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</si>
  <si>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</si>
  <si>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</si>
  <si>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</si>
  <si>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</si>
  <si>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</si>
  <si>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</si>
  <si>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</si>
  <si>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</si>
  <si>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</si>
  <si>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</si>
  <si>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</si>
  <si>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</si>
  <si>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</si>
  <si>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</si>
  <si>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</si>
  <si>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</si>
  <si>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</si>
  <si>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</si>
  <si>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</si>
  <si>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</si>
  <si>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</si>
  <si>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</si>
  <si>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</si>
  <si>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</si>
  <si>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</si>
  <si>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</si>
  <si>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</si>
  <si>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</si>
  <si>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</si>
  <si>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</si>
  <si>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</si>
  <si>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</si>
  <si>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</si>
  <si>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</si>
  <si>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</si>
  <si>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</si>
  <si>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</si>
  <si>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</si>
  <si>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</si>
  <si>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</si>
  <si>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</si>
  <si>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</si>
  <si>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</si>
  <si>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</si>
  <si>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</si>
  <si>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</si>
  <si>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</si>
  <si>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</si>
  <si>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</si>
  <si>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</si>
  <si>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</si>
  <si>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</si>
  <si>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</si>
  <si>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</si>
  <si>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</si>
  <si>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</si>
  <si>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</si>
  <si>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</si>
  <si>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</si>
  <si>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</si>
  <si>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</si>
  <si>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</si>
  <si>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</si>
  <si>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</si>
  <si>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</si>
  <si>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</si>
  <si>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</si>
  <si>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</si>
  <si>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</si>
  <si>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</si>
  <si>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</si>
  <si>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</si>
  <si>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</si>
  <si>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</si>
  <si>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</si>
  <si>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</si>
  <si>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</si>
  <si>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</si>
  <si>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</si>
  <si>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</si>
  <si>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</si>
  <si>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</si>
  <si>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</si>
  <si>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</si>
  <si>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</si>
  <si>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</si>
  <si>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</si>
  <si>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</si>
  <si>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</si>
  <si>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</si>
  <si>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</si>
  <si>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</si>
  <si>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</si>
  <si>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</si>
  <si>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</si>
  <si>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</si>
  <si>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</si>
  <si>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</si>
  <si>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</si>
  <si>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</si>
  <si>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</si>
  <si>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</si>
  <si>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</si>
  <si>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</si>
  <si>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</si>
  <si>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</si>
  <si>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</si>
  <si>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</si>
  <si>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</si>
  <si>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</si>
  <si>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</si>
  <si>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</si>
  <si>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</si>
  <si>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</si>
  <si>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</si>
  <si>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</si>
  <si>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</si>
  <si>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</si>
  <si>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</si>
  <si>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</si>
  <si>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</si>
  <si>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</si>
  <si>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</si>
  <si>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</si>
  <si>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</si>
  <si>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</si>
  <si>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</si>
  <si>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</si>
  <si>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</si>
  <si>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</si>
  <si>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</si>
  <si>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</si>
  <si>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</si>
  <si>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</si>
  <si>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</si>
  <si>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</si>
  <si>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</si>
  <si>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</si>
  <si>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</si>
  <si>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</si>
  <si>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</si>
  <si>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</si>
  <si>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</si>
  <si>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</si>
  <si>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</si>
  <si>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</si>
  <si>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</si>
  <si>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</si>
  <si>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</si>
  <si>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</si>
  <si>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</si>
  <si>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</si>
  <si>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</si>
  <si>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</si>
  <si>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</si>
  <si>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</si>
  <si>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</si>
  <si>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</si>
  <si>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</si>
  <si>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</si>
  <si>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</si>
  <si>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</si>
  <si>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</si>
  <si>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</si>
  <si>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</si>
  <si>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</si>
  <si>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</si>
  <si>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</si>
  <si>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</si>
  <si>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</si>
  <si>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</si>
  <si>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</si>
  <si>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</si>
  <si>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</si>
  <si>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</si>
  <si>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</si>
  <si>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</si>
  <si>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</si>
  <si>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</si>
  <si>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</si>
  <si>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</si>
  <si>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</si>
  <si>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</si>
  <si>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</si>
  <si>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</si>
  <si>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</si>
  <si>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</si>
  <si>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</si>
  <si>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</si>
  <si>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</si>
  <si>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</si>
  <si>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</si>
  <si>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</si>
  <si>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</si>
  <si>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</si>
  <si>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</si>
  <si>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</si>
  <si>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</si>
  <si>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</si>
  <si>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</si>
  <si>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</si>
  <si>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</si>
  <si>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</si>
  <si>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</si>
  <si>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</si>
  <si>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</si>
  <si>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</si>
  <si>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</si>
  <si>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</si>
  <si>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</si>
  <si>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</si>
  <si>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</si>
  <si>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</si>
  <si>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</si>
  <si>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</si>
  <si>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</si>
  <si>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</si>
  <si>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</si>
  <si>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</si>
  <si>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</si>
  <si>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</si>
  <si>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</si>
  <si>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</si>
  <si>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</si>
  <si>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</si>
  <si>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</si>
  <si>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</si>
  <si>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</si>
  <si>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</si>
  <si>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</si>
  <si>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</si>
  <si>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</si>
  <si>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</si>
  <si>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</si>
  <si>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</si>
  <si>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</si>
  <si>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</si>
  <si>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</si>
  <si>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</si>
  <si>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</si>
  <si>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</si>
  <si>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</si>
  <si>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</si>
  <si>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</si>
  <si>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</si>
  <si>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</si>
  <si>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</si>
  <si>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</si>
  <si>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</si>
  <si>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</si>
  <si>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</si>
  <si>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</si>
  <si>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</si>
  <si>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</si>
  <si>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</si>
  <si>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</si>
  <si>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</si>
  <si>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</si>
  <si>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</si>
  <si>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</si>
  <si>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</si>
  <si>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</si>
  <si>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</si>
  <si>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</si>
  <si>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</si>
  <si>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</si>
  <si>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</si>
  <si>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</si>
  <si>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</si>
  <si>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</si>
  <si>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</si>
  <si>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</si>
  <si>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</si>
  <si>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</si>
  <si>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</si>
  <si>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</si>
  <si>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</si>
  <si>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</si>
  <si>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</si>
  <si>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</si>
  <si>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</si>
  <si>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</si>
  <si>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</si>
  <si>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</si>
  <si>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</si>
  <si>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</si>
  <si>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</si>
  <si>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</si>
  <si>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</si>
  <si>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</si>
  <si>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</si>
  <si>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</si>
  <si>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</si>
  <si>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</si>
  <si>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</si>
  <si>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</si>
  <si>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</si>
  <si>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</si>
  <si>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</si>
  <si>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</si>
  <si>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</si>
  <si>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</si>
  <si>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</si>
  <si>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</si>
  <si>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</si>
  <si>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</si>
  <si>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</si>
  <si>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</si>
  <si>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</si>
  <si>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</si>
  <si>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</si>
  <si>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</si>
  <si>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</si>
  <si>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</si>
  <si>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</si>
  <si>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</si>
  <si>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</si>
  <si>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</si>
  <si>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</si>
  <si>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</si>
  <si>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</si>
  <si>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</si>
  <si>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</si>
  <si>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</si>
  <si>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</si>
  <si>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</si>
  <si>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</si>
  <si>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</si>
  <si>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</si>
  <si>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</si>
  <si>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</si>
  <si>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</si>
  <si>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</si>
  <si>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</si>
  <si>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</si>
  <si>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</si>
  <si>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</si>
  <si>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</si>
  <si>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</si>
  <si>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</si>
  <si>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</si>
  <si>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</si>
  <si>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</si>
  <si>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</si>
  <si>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</si>
  <si>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</si>
  <si>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</si>
  <si>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</si>
  <si>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</si>
  <si>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</si>
  <si>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</si>
  <si>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</si>
  <si>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</si>
  <si>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</si>
  <si>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</si>
  <si>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</si>
  <si>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</si>
  <si>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</si>
  <si>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</si>
  <si>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</si>
  <si>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</si>
  <si>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</si>
  <si>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</si>
  <si>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</si>
  <si>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</si>
  <si>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</si>
  <si>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</si>
  <si>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</si>
  <si>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</si>
  <si>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</si>
  <si>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</si>
  <si>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</si>
  <si>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</si>
  <si>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</si>
  <si>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</si>
  <si>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</si>
  <si>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</si>
  <si>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</si>
  <si>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</si>
  <si>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</si>
  <si>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</si>
  <si>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</si>
  <si>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</si>
  <si>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</si>
  <si>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</si>
  <si>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</si>
  <si>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</si>
  <si>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</si>
  <si>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</si>
  <si>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</si>
  <si>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</si>
  <si>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</si>
  <si>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</si>
  <si>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</si>
  <si>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</si>
  <si>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</si>
  <si>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</si>
  <si>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</si>
  <si>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</si>
  <si>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</si>
  <si>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</si>
  <si>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</si>
  <si>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</si>
  <si>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</si>
  <si>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</si>
  <si>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</si>
  <si>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</si>
  <si>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</si>
  <si>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</si>
  <si>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</si>
  <si>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</si>
  <si>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</si>
  <si>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</si>
  <si>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</si>
  <si>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</si>
  <si>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</si>
  <si>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</si>
  <si>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</si>
  <si>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</si>
  <si>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</si>
  <si>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</si>
  <si>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</si>
  <si>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</si>
  <si>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</si>
  <si>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</si>
  <si>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</si>
  <si>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</si>
  <si>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</si>
  <si>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</si>
  <si>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</si>
  <si>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</si>
  <si>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</si>
  <si>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</si>
  <si>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</si>
  <si>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</si>
  <si>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</si>
  <si>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</si>
  <si>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</si>
  <si>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</si>
  <si>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</si>
  <si>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</si>
  <si>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</si>
  <si>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</si>
  <si>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</si>
  <si>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</si>
  <si>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</si>
  <si>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</si>
  <si>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</si>
  <si>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</si>
  <si>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</si>
  <si>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</si>
  <si>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</si>
  <si>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</si>
  <si>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</si>
  <si>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</si>
  <si>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</si>
  <si>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</si>
  <si>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</si>
  <si>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</si>
  <si>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</si>
  <si>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</si>
  <si>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</si>
  <si>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</si>
  <si>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</si>
  <si>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</si>
  <si>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</si>
  <si>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</si>
  <si>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</si>
  <si>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</si>
  <si>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</si>
  <si>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</si>
  <si>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</si>
  <si>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</si>
  <si>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</si>
  <si>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</si>
  <si>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</si>
  <si>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</si>
  <si>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</si>
  <si>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</si>
  <si>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</si>
  <si>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</si>
  <si>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</si>
  <si>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</si>
  <si>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</si>
  <si>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</si>
  <si>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</si>
  <si>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</si>
  <si>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</si>
  <si>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</si>
  <si>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</si>
  <si>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</si>
  <si>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</si>
  <si>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</si>
  <si>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</si>
  <si>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</si>
  <si>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</si>
  <si>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</si>
  <si>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</si>
  <si>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</si>
  <si>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</si>
  <si>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</si>
  <si>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</si>
  <si>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</si>
  <si>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</si>
  <si>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</si>
  <si>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</si>
  <si>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</si>
  <si>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</si>
  <si>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</si>
  <si>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</si>
  <si>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</si>
  <si>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</si>
  <si>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</si>
  <si>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</si>
  <si>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</si>
  <si>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</si>
  <si>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</si>
  <si>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</si>
  <si>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</si>
  <si>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</si>
  <si>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</si>
  <si>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</si>
  <si>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</si>
  <si>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</si>
  <si>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</si>
  <si>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</si>
  <si>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</si>
  <si>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</si>
  <si>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</si>
  <si>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</si>
  <si>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</si>
  <si>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</si>
  <si>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</si>
  <si>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</si>
  <si>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</si>
  <si>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</si>
  <si>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</si>
  <si>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</si>
  <si>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</si>
  <si>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</si>
  <si>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</si>
  <si>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</si>
  <si>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</si>
  <si>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</si>
  <si>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</si>
  <si>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</si>
  <si>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</si>
  <si>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</si>
  <si>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</si>
  <si>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</si>
  <si>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</si>
  <si>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</si>
  <si>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</si>
  <si>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</si>
  <si>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</si>
  <si>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</si>
  <si>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</si>
  <si>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</si>
  <si>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</si>
  <si>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</si>
  <si>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</si>
  <si>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</si>
  <si>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</si>
  <si>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</si>
  <si>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</si>
  <si>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</si>
  <si>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</si>
  <si>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</si>
  <si>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</si>
  <si>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</si>
  <si>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</si>
  <si>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</si>
  <si>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</si>
  <si>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</si>
  <si>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</si>
  <si>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</si>
  <si>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</si>
  <si>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</si>
  <si>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</si>
  <si>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</si>
  <si>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</si>
  <si>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</si>
  <si>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</si>
  <si>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</si>
  <si>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</si>
  <si>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</si>
  <si>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</si>
  <si>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</si>
  <si>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</si>
  <si>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</si>
  <si>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</si>
  <si>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</si>
  <si>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</si>
  <si>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</si>
  <si>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</si>
  <si>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</si>
  <si>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</si>
  <si>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</si>
  <si>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</si>
  <si>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</si>
  <si>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</si>
  <si>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</si>
  <si>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</si>
  <si>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</si>
  <si>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</si>
  <si>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</si>
  <si>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</si>
  <si>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</si>
  <si>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</si>
  <si>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</si>
  <si>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</si>
  <si>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</si>
  <si>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</si>
  <si>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</si>
  <si>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</si>
  <si>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</si>
  <si>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</si>
  <si>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</si>
  <si>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</si>
  <si>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</si>
  <si>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</si>
  <si>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</si>
  <si>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</si>
  <si>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</si>
  <si>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</si>
  <si>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</si>
  <si>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</si>
  <si>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</si>
  <si>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</si>
  <si>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</si>
  <si>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</si>
  <si>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</si>
  <si>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</si>
  <si>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</si>
  <si>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</si>
  <si>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</si>
  <si>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</si>
  <si>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</si>
  <si>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</si>
  <si>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</si>
  <si>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</si>
  <si>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</si>
  <si>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</si>
  <si>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</si>
  <si>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</si>
  <si>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</si>
  <si>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</si>
  <si>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</si>
  <si>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</si>
  <si>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</si>
  <si>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</si>
  <si>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</si>
  <si>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</si>
  <si>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</si>
  <si>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</si>
  <si>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</si>
  <si>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</si>
  <si>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</si>
  <si>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</si>
  <si>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</si>
  <si>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</si>
  <si>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</si>
  <si>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</si>
  <si>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</si>
  <si>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</si>
  <si>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</si>
  <si>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</si>
  <si>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</si>
  <si>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</si>
  <si>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</si>
  <si>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</si>
  <si>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</si>
  <si>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</si>
  <si>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</si>
  <si>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</si>
  <si>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</si>
  <si>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</si>
  <si>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</si>
  <si>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</si>
  <si>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</si>
  <si>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</si>
  <si>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</si>
  <si>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</si>
  <si>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</si>
  <si>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</si>
  <si>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</si>
  <si>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</si>
  <si>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</si>
  <si>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</si>
  <si>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</si>
  <si>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</si>
  <si>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</si>
  <si>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</si>
  <si>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</si>
  <si>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</si>
  <si>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</si>
  <si>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</si>
  <si>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</si>
  <si>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</si>
  <si>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</si>
  <si>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</si>
  <si>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</si>
  <si>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</si>
  <si>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</si>
  <si>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</si>
  <si>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</si>
  <si>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</si>
  <si>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</si>
  <si>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</si>
  <si>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</si>
  <si>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</si>
  <si>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</si>
  <si>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</si>
  <si>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</si>
  <si>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</si>
  <si>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</si>
  <si>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</si>
  <si>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</si>
  <si>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</si>
  <si>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</si>
  <si>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</si>
  <si>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</si>
  <si>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</si>
  <si>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</si>
  <si>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</si>
  <si>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</si>
  <si>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</si>
  <si>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</si>
  <si>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</si>
  <si>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</si>
  <si>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</si>
  <si>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</si>
  <si>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</si>
  <si>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</si>
  <si>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</si>
  <si>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2021-13-13001612020</t>
  </si>
  <si>
    <t>13-18-95-049</t>
  </si>
  <si>
    <t>13-18-96-005</t>
  </si>
  <si>
    <t>13-18-97-350</t>
  </si>
  <si>
    <t>13-18-98-628</t>
  </si>
  <si>
    <t>Proveer al contratista de los recursos de que trata la cláusula tercera para que este administre el Hogar el Faro y se brinde atención integral a niños menores de 6 años.</t>
  </si>
  <si>
    <t>Proveer al contratista de los recursos de que trata la cláusula tercera para que este administre el Hogar Infantil Comunitario El Faro y a través del mismo brinde atención integral, a menores de 6 años, involucrando el contexto familiar.</t>
  </si>
  <si>
    <t>Proveer al contratista de los recursos de que trata la cláusula tercera para que este administre el Hogar Infantil Comunitario El Faro y a través del mismo brinde atención integral, a menores de 5 años, involucrando su contexto familiar.</t>
  </si>
  <si>
    <t>Proveer al contratista de los recursos para que este administre el Hogar Infantil  y brinde atención integral, a niños menores de 6 años, involucrando a su familia.</t>
  </si>
  <si>
    <t>13-18-99-002</t>
  </si>
  <si>
    <t>13-18-2000-016</t>
  </si>
  <si>
    <t>Proveer al contratsita de los recursos para que administre el Hogar el Faro</t>
  </si>
  <si>
    <t>Proveer al contratista de los recursos para que este administre el Hogar el Faro.</t>
  </si>
  <si>
    <t>620</t>
  </si>
  <si>
    <t>13-26-02-002</t>
  </si>
  <si>
    <t>13-26-2005-002</t>
  </si>
  <si>
    <t>0264-2012</t>
  </si>
  <si>
    <t>444-2012</t>
  </si>
  <si>
    <t>Proveer al contratista de los recursos necesarios para que administre el Hogar Infantil Comunitario el Faro y se le brinde atención integral a niños y niñas menores de 5 años</t>
  </si>
  <si>
    <t>0134-2016</t>
  </si>
  <si>
    <t>13-26-09-0258</t>
  </si>
  <si>
    <t>Brindar atención a niños y niñas entre los 6 meses y hasta 5 años 11 meses de edad,con vulnerabilidad economica y social,prioritariamente a quienes por razones de trabajo de sus padres o adulto responsable de su cuidado permanecen solos temporalmentey a los hijos de familias en situación de desplazamiento</t>
  </si>
  <si>
    <t>13-26-10-0077</t>
  </si>
  <si>
    <t>Brindar atención integral a niños y niñas entre los 6 meses y hasta menores de los 5 años de edad,con vulnerabilidad economica y social,prioritariamente a quienes por razones de trabajo de sus padres o adulto responsable de su cuidado permanecen solos temporalmente y a los hijos de familias en situación de desplazamiento</t>
  </si>
  <si>
    <t>Brindar atención a niños y niñas menores de 5 años,involucrando su contexto familiar y comunitario de conformidad con los lineamientos técnico administrativos del icbf,que forman parte integral del presente contrato</t>
  </si>
  <si>
    <t>Brinadar atención a a niños y niñas menores de 5 años, involucrando su contexto familiar y comunitario de conformidad con los lineamientos administrativos del icbf, que forman parte integral del presente contrato.</t>
  </si>
  <si>
    <t>0212-2011</t>
  </si>
  <si>
    <t>Brindar atención integral a niños y niñas entre los 6 meses y  menores de los 5 años de edad,con vulnerabilidad economica y social,prioritariamente a quienes por razones de trabajo de sus padres o adulto responsable de su cuidado permanecen solos temporalmente y a los hijos de familias en situación de desplazamiento.</t>
  </si>
  <si>
    <t>Brindar atencion integral a niños y niñas entre los 6 meses y menores de los 5 años de edad, con vulnerabilidad economica y social,prioritariamente a quienes por razones de trabajo de sus padres o adulto responsable de su cuidado permanecen solos temporalmente y a los hijos de familias en situación de desplazamiento.</t>
  </si>
  <si>
    <t>0659-2012</t>
  </si>
  <si>
    <t>Brindar atencion integral a la primera infancia en el marco de la estrategia de cero a siempre en el departamento de Bolivar.</t>
  </si>
  <si>
    <t>0012-2015</t>
  </si>
  <si>
    <t>Atender a la primerra infnacia en el marco de la estrategia De cero a Siempre, de conformidad con las  directrices,lineamientos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</si>
  <si>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Prestar el servicio de atención, educación inicial y cuidado de niños y niñas menores de 5 años o hasta su ingreso al grado de transición, con el fin de promover el desarrollo integral de la primera infancia con calidad, de conformidad con los lineamientos,manual operativo,las directrices, parámetros y estándares establecidos por el icbf,en el marco de la estrategia de Cero a Siempre, así como regular las relaciones entre la partes derivadas de la entrega de aportes del icbf a la entidad administradora de servicio,para que este asuma con su personal y bajo su exclusiva responsabilidad dicha atención.</t>
  </si>
  <si>
    <t>0537-2016</t>
  </si>
  <si>
    <t>Prestar el servicio de atención, educación inicial y cuidado a niños y niñas menores de 5 años o hasta su ingreso al grado de transición, con el fin de promover el desarrollo integral de la primera infancia con calidad, de conformidad con los lineamientos,manual operativo,las directrices, parámetros y estándares establecidos por el icbf,para el servicio de Hogares Infantiles (HI) en el marco de la atención integral de Cero a Siempre.</t>
  </si>
  <si>
    <t>0325-2017</t>
  </si>
  <si>
    <t>Prestar el servicio de atención integral,  a niños y niñas menores de 5 años o hasta su ingreso al grado de transición, con el fin de promover el desarrollo integral de la primera infancia en la conformidad con el manual operativo de la modalidad institucional y las directrices establecidas por el ICBF, en el marco de la politica de estado para el desarrollo integral de la primera infancia de cero a siempre en el servicio hogares infantiles.</t>
  </si>
  <si>
    <t>0385-2018</t>
  </si>
  <si>
    <t>0116-2019</t>
  </si>
  <si>
    <t>Prestar el servicio de educacion inicial en el marco de la atencion integral a niñas y niños menores de 5 años o hasta su ingreso al grado de transicion, en conformidad con el manual operativo de la modalidad y la directrices establecidas por el ICBF, en armonia con la politica de estado para el desarrollo integral de la primera infancia de cero a siempre en el servicio hogares infantiles</t>
  </si>
  <si>
    <t>Prestar el servico hogares infantiles (HI) de conformidad con el manual operativo de la modalidad institucional y directirces establecidas por el ICBF, en armonia con la politica de estado para el desarrollo integral de la pimera infancia de cero a siempre</t>
  </si>
  <si>
    <t>0161-2020</t>
  </si>
  <si>
    <t>restar el servicio de educación inicial en el marco de la atención integral en Hogars Infantiles -HI-, d econformidad con el manual operativo de la modalidad institucional, el lineamiento técnico  para al atención a la Primera Infancia y las directrices establecidas por el ICBF,en armonía con la política de Estado para el desarrollo integral de la priemra infancia de Cero a Siempre.</t>
  </si>
  <si>
    <t>Claudia Patricia Diaz Rosales</t>
  </si>
  <si>
    <t xml:space="preserve">Krra 9 Barrio Nava lde Crespo casa 82 No.72-38 </t>
  </si>
  <si>
    <t>6791658</t>
  </si>
  <si>
    <t>Crespo Av 6 No 77-141 Edf Lili Apto 5B</t>
  </si>
  <si>
    <t>hogarinfantilelfaro@hotmail.com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</si>
</sst>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890480681</v>
      </c>
      <c r="C20" s="5"/>
      <c r="D20" s="73"/>
      <c r="E20" s="5"/>
      <c r="F20" s="5"/>
      <c r="G20" s="5"/>
      <c r="H20" s="186"/>
      <c r="I20" s="149" t="s">
        <v>208</v>
      </c>
      <c r="J20" s="150" t="s">
        <v>210</v>
      </c>
      <c r="K20" s="151">
        <v>375455010</v>
      </c>
      <c r="L20" s="152">
        <v>44242</v>
      </c>
      <c r="M20" s="152">
        <v>44561</v>
      </c>
      <c r="N20" s="135">
        <f>+(M20-L20)/30</f>
        <v>10.633333333333333</v>
      </c>
      <c r="O20" s="138"/>
      <c r="U20" s="134"/>
      <c r="V20" s="105">
        <f ca="1">NOW()</f>
        <v>44193.919346759256</v>
      </c>
      <c r="W20" s="105">
        <f ca="1">NOW()</f>
        <v>44193.919346759256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 NIÑOS Y NIÑAS USUARIOS DEL HOGAR INFANTIL COMUNITARIO EL FARO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34700</v>
      </c>
      <c r="F48" s="145">
        <v>35064</v>
      </c>
      <c r="G48" s="160">
        <f>IF(AND(E48&lt;&gt;"",F48&lt;&gt;""),((F48-E48)/30),"")</f>
        <v>12.133333333333333</v>
      </c>
      <c r="H48" s="114" t="s">
        <v>2683</v>
      </c>
      <c r="I48" s="113" t="s">
        <v>208</v>
      </c>
      <c r="J48" s="113" t="s">
        <v>210</v>
      </c>
      <c r="K48" s="116">
        <v>35651125</v>
      </c>
      <c r="L48" s="115" t="s">
        <v>1148</v>
      </c>
      <c r="M48" s="117">
        <v>1</v>
      </c>
      <c r="N48" s="115" t="s">
        <v>27</v>
      </c>
      <c r="O48" s="115" t="s">
        <v>1148</v>
      </c>
      <c r="P48" s="78"/>
    </row>
    <row r="49" spans="1:16" s="6" customFormat="1" ht="24.75" customHeight="1" x14ac:dyDescent="0.25">
      <c r="A49" s="143">
        <v>2</v>
      </c>
      <c r="B49" s="111" t="s">
        <v>2664</v>
      </c>
      <c r="C49" s="112" t="s">
        <v>31</v>
      </c>
      <c r="D49" s="110" t="s">
        <v>2678</v>
      </c>
      <c r="E49" s="145">
        <v>35065</v>
      </c>
      <c r="F49" s="145">
        <v>35430</v>
      </c>
      <c r="G49" s="160">
        <f t="shared" ref="G49:G50" si="2">IF(AND(E49&lt;&gt;"",F49&lt;&gt;""),((F49-E49)/30),"")</f>
        <v>12.166666666666666</v>
      </c>
      <c r="H49" s="114" t="s">
        <v>2684</v>
      </c>
      <c r="I49" s="113" t="s">
        <v>208</v>
      </c>
      <c r="J49" s="113" t="s">
        <v>210</v>
      </c>
      <c r="K49" s="116">
        <v>42068328</v>
      </c>
      <c r="L49" s="115" t="s">
        <v>1148</v>
      </c>
      <c r="M49" s="117">
        <v>1</v>
      </c>
      <c r="N49" s="115" t="s">
        <v>27</v>
      </c>
      <c r="O49" s="115" t="s">
        <v>1148</v>
      </c>
      <c r="P49" s="78"/>
    </row>
    <row r="50" spans="1:16" s="6" customFormat="1" ht="24.75" customHeight="1" x14ac:dyDescent="0.25">
      <c r="A50" s="143">
        <v>3</v>
      </c>
      <c r="B50" s="111" t="s">
        <v>2664</v>
      </c>
      <c r="C50" s="112" t="s">
        <v>31</v>
      </c>
      <c r="D50" s="110" t="s">
        <v>2679</v>
      </c>
      <c r="E50" s="145">
        <v>35431</v>
      </c>
      <c r="F50" s="145">
        <v>35795</v>
      </c>
      <c r="G50" s="160">
        <f t="shared" si="2"/>
        <v>12.133333333333333</v>
      </c>
      <c r="H50" s="119" t="s">
        <v>2682</v>
      </c>
      <c r="I50" s="113" t="s">
        <v>208</v>
      </c>
      <c r="J50" s="113" t="s">
        <v>210</v>
      </c>
      <c r="K50" s="116">
        <v>55265800</v>
      </c>
      <c r="L50" s="115" t="s">
        <v>1148</v>
      </c>
      <c r="M50" s="117">
        <v>1</v>
      </c>
      <c r="N50" s="115" t="s">
        <v>27</v>
      </c>
      <c r="O50" s="115" t="s">
        <v>1148</v>
      </c>
      <c r="P50" s="78"/>
    </row>
    <row r="51" spans="1:16" s="6" customFormat="1" ht="24.75" customHeight="1" outlineLevel="1" x14ac:dyDescent="0.25">
      <c r="A51" s="143">
        <v>4</v>
      </c>
      <c r="B51" s="111" t="s">
        <v>2664</v>
      </c>
      <c r="C51" s="112" t="s">
        <v>31</v>
      </c>
      <c r="D51" s="110" t="s">
        <v>2680</v>
      </c>
      <c r="E51" s="145">
        <v>35796</v>
      </c>
      <c r="F51" s="145">
        <v>36160</v>
      </c>
      <c r="G51" s="160">
        <f t="shared" ref="G51:G107" si="3">IF(AND(E51&lt;&gt;"",F51&lt;&gt;""),((F51-E51)/30),"")</f>
        <v>12.133333333333333</v>
      </c>
      <c r="H51" s="114" t="s">
        <v>2681</v>
      </c>
      <c r="I51" s="113" t="s">
        <v>208</v>
      </c>
      <c r="J51" s="113" t="s">
        <v>210</v>
      </c>
      <c r="K51" s="116">
        <v>68755000</v>
      </c>
      <c r="L51" s="115" t="s">
        <v>1148</v>
      </c>
      <c r="M51" s="117">
        <v>1</v>
      </c>
      <c r="N51" s="115" t="s">
        <v>27</v>
      </c>
      <c r="O51" s="115" t="s">
        <v>1148</v>
      </c>
      <c r="P51" s="78"/>
    </row>
    <row r="52" spans="1:16" s="7" customFormat="1" ht="24.75" customHeight="1" outlineLevel="1" x14ac:dyDescent="0.25">
      <c r="A52" s="144">
        <v>5</v>
      </c>
      <c r="B52" s="111" t="s">
        <v>2664</v>
      </c>
      <c r="C52" s="112" t="s">
        <v>31</v>
      </c>
      <c r="D52" s="110" t="s">
        <v>2685</v>
      </c>
      <c r="E52" s="145">
        <v>36161</v>
      </c>
      <c r="F52" s="145">
        <v>36525</v>
      </c>
      <c r="G52" s="160">
        <f t="shared" si="3"/>
        <v>12.133333333333333</v>
      </c>
      <c r="H52" s="119" t="s">
        <v>2687</v>
      </c>
      <c r="I52" s="113" t="s">
        <v>208</v>
      </c>
      <c r="J52" s="113" t="s">
        <v>210</v>
      </c>
      <c r="K52" s="116">
        <v>78072627</v>
      </c>
      <c r="L52" s="115" t="s">
        <v>1148</v>
      </c>
      <c r="M52" s="117">
        <v>1</v>
      </c>
      <c r="N52" s="115" t="s">
        <v>27</v>
      </c>
      <c r="O52" s="115" t="s">
        <v>1148</v>
      </c>
      <c r="P52" s="79"/>
    </row>
    <row r="53" spans="1:16" s="7" customFormat="1" ht="24.75" customHeight="1" outlineLevel="1" x14ac:dyDescent="0.25">
      <c r="A53" s="144">
        <v>6</v>
      </c>
      <c r="B53" s="111" t="s">
        <v>2664</v>
      </c>
      <c r="C53" s="112" t="s">
        <v>31</v>
      </c>
      <c r="D53" s="110" t="s">
        <v>2686</v>
      </c>
      <c r="E53" s="145">
        <v>36526</v>
      </c>
      <c r="F53" s="145">
        <v>36891</v>
      </c>
      <c r="G53" s="160">
        <f t="shared" si="3"/>
        <v>12.166666666666666</v>
      </c>
      <c r="H53" s="119" t="s">
        <v>2688</v>
      </c>
      <c r="I53" s="113" t="s">
        <v>208</v>
      </c>
      <c r="J53" s="113" t="s">
        <v>210</v>
      </c>
      <c r="K53" s="116">
        <v>85098848</v>
      </c>
      <c r="L53" s="115" t="s">
        <v>1148</v>
      </c>
      <c r="M53" s="117">
        <v>1</v>
      </c>
      <c r="N53" s="115" t="s">
        <v>27</v>
      </c>
      <c r="O53" s="115" t="s">
        <v>1148</v>
      </c>
      <c r="P53" s="79"/>
    </row>
    <row r="54" spans="1:16" s="7" customFormat="1" ht="24.75" customHeight="1" outlineLevel="1" x14ac:dyDescent="0.25">
      <c r="A54" s="144">
        <v>7</v>
      </c>
      <c r="B54" s="111" t="s">
        <v>2664</v>
      </c>
      <c r="C54" s="112" t="s">
        <v>31</v>
      </c>
      <c r="D54" s="110" t="s">
        <v>2689</v>
      </c>
      <c r="E54" s="145">
        <v>36892</v>
      </c>
      <c r="F54" s="145">
        <v>37256</v>
      </c>
      <c r="G54" s="160">
        <f t="shared" si="3"/>
        <v>12.133333333333333</v>
      </c>
      <c r="H54" s="114" t="s">
        <v>2694</v>
      </c>
      <c r="I54" s="113" t="s">
        <v>208</v>
      </c>
      <c r="J54" s="113" t="s">
        <v>210</v>
      </c>
      <c r="K54" s="118">
        <v>91756446</v>
      </c>
      <c r="L54" s="115" t="s">
        <v>1148</v>
      </c>
      <c r="M54" s="117">
        <v>1</v>
      </c>
      <c r="N54" s="115" t="s">
        <v>27</v>
      </c>
      <c r="O54" s="115" t="s">
        <v>1148</v>
      </c>
      <c r="P54" s="79"/>
    </row>
    <row r="55" spans="1:16" s="7" customFormat="1" ht="24.75" customHeight="1" outlineLevel="1" x14ac:dyDescent="0.25">
      <c r="A55" s="144">
        <v>8</v>
      </c>
      <c r="B55" s="111" t="s">
        <v>2664</v>
      </c>
      <c r="C55" s="112" t="s">
        <v>31</v>
      </c>
      <c r="D55" s="110" t="s">
        <v>2690</v>
      </c>
      <c r="E55" s="145">
        <v>37681</v>
      </c>
      <c r="F55" s="145">
        <v>38016</v>
      </c>
      <c r="G55" s="160">
        <f t="shared" si="3"/>
        <v>11.166666666666666</v>
      </c>
      <c r="H55" s="114" t="s">
        <v>2701</v>
      </c>
      <c r="I55" s="113" t="s">
        <v>208</v>
      </c>
      <c r="J55" s="113" t="s">
        <v>210</v>
      </c>
      <c r="K55" s="118">
        <v>121940856</v>
      </c>
      <c r="L55" s="115" t="s">
        <v>1148</v>
      </c>
      <c r="M55" s="117">
        <v>1</v>
      </c>
      <c r="N55" s="115" t="s">
        <v>27</v>
      </c>
      <c r="O55" s="115" t="s">
        <v>1148</v>
      </c>
      <c r="P55" s="79"/>
    </row>
    <row r="56" spans="1:16" s="7" customFormat="1" ht="24.75" customHeight="1" outlineLevel="1" x14ac:dyDescent="0.25">
      <c r="A56" s="144">
        <v>9</v>
      </c>
      <c r="B56" s="111" t="s">
        <v>2664</v>
      </c>
      <c r="C56" s="112" t="s">
        <v>31</v>
      </c>
      <c r="D56" s="110" t="s">
        <v>2691</v>
      </c>
      <c r="E56" s="145">
        <v>38384</v>
      </c>
      <c r="F56" s="145">
        <v>38717</v>
      </c>
      <c r="G56" s="160">
        <f t="shared" si="3"/>
        <v>11.1</v>
      </c>
      <c r="H56" s="114" t="s">
        <v>2700</v>
      </c>
      <c r="I56" s="113" t="s">
        <v>208</v>
      </c>
      <c r="J56" s="113" t="s">
        <v>210</v>
      </c>
      <c r="K56" s="118">
        <v>117686985</v>
      </c>
      <c r="L56" s="115" t="s">
        <v>1148</v>
      </c>
      <c r="M56" s="117">
        <v>1</v>
      </c>
      <c r="N56" s="115" t="s">
        <v>27</v>
      </c>
      <c r="O56" s="115" t="s">
        <v>1148</v>
      </c>
      <c r="P56" s="79"/>
    </row>
    <row r="57" spans="1:16" s="7" customFormat="1" ht="24.75" customHeight="1" outlineLevel="1" x14ac:dyDescent="0.25">
      <c r="A57" s="144">
        <v>10</v>
      </c>
      <c r="B57" s="64" t="s">
        <v>2664</v>
      </c>
      <c r="C57" s="65" t="s">
        <v>31</v>
      </c>
      <c r="D57" s="63" t="s">
        <v>2696</v>
      </c>
      <c r="E57" s="145">
        <v>39814</v>
      </c>
      <c r="F57" s="145">
        <v>40178</v>
      </c>
      <c r="G57" s="160">
        <f t="shared" si="3"/>
        <v>12.133333333333333</v>
      </c>
      <c r="H57" s="64" t="s">
        <v>2697</v>
      </c>
      <c r="I57" s="63" t="s">
        <v>208</v>
      </c>
      <c r="J57" s="63" t="s">
        <v>210</v>
      </c>
      <c r="K57" s="66">
        <v>153061699</v>
      </c>
      <c r="L57" s="65" t="s">
        <v>1148</v>
      </c>
      <c r="M57" s="67">
        <v>1</v>
      </c>
      <c r="N57" s="65" t="s">
        <v>27</v>
      </c>
      <c r="O57" s="65" t="s">
        <v>1148</v>
      </c>
      <c r="P57" s="79"/>
    </row>
    <row r="58" spans="1:16" s="7" customFormat="1" ht="24.75" customHeight="1" outlineLevel="1" x14ac:dyDescent="0.25">
      <c r="A58" s="144">
        <v>11</v>
      </c>
      <c r="B58" s="64" t="s">
        <v>2664</v>
      </c>
      <c r="C58" s="65" t="s">
        <v>31</v>
      </c>
      <c r="D58" s="63" t="s">
        <v>2698</v>
      </c>
      <c r="E58" s="145">
        <v>40179</v>
      </c>
      <c r="F58" s="145">
        <v>40543</v>
      </c>
      <c r="G58" s="160">
        <f t="shared" si="3"/>
        <v>12.133333333333333</v>
      </c>
      <c r="H58" s="64" t="s">
        <v>2699</v>
      </c>
      <c r="I58" s="63" t="s">
        <v>208</v>
      </c>
      <c r="J58" s="63" t="s">
        <v>210</v>
      </c>
      <c r="K58" s="66">
        <v>159184982</v>
      </c>
      <c r="L58" s="65" t="s">
        <v>1148</v>
      </c>
      <c r="M58" s="67">
        <v>1</v>
      </c>
      <c r="N58" s="65" t="s">
        <v>27</v>
      </c>
      <c r="O58" s="65" t="s">
        <v>1148</v>
      </c>
      <c r="P58" s="79"/>
    </row>
    <row r="59" spans="1:16" s="7" customFormat="1" ht="24.75" customHeight="1" outlineLevel="1" x14ac:dyDescent="0.25">
      <c r="A59" s="144">
        <v>12</v>
      </c>
      <c r="B59" s="64" t="s">
        <v>2664</v>
      </c>
      <c r="C59" s="65" t="s">
        <v>31</v>
      </c>
      <c r="D59" s="63" t="s">
        <v>2702</v>
      </c>
      <c r="E59" s="145">
        <v>40546</v>
      </c>
      <c r="F59" s="145">
        <v>40908</v>
      </c>
      <c r="G59" s="160">
        <f t="shared" si="3"/>
        <v>12.066666666666666</v>
      </c>
      <c r="H59" s="64" t="s">
        <v>2703</v>
      </c>
      <c r="I59" s="63" t="s">
        <v>208</v>
      </c>
      <c r="J59" s="63" t="s">
        <v>210</v>
      </c>
      <c r="K59" s="66">
        <v>165245698</v>
      </c>
      <c r="L59" s="65" t="s">
        <v>1148</v>
      </c>
      <c r="M59" s="67">
        <v>1</v>
      </c>
      <c r="N59" s="65" t="s">
        <v>27</v>
      </c>
      <c r="O59" s="65" t="s">
        <v>1148</v>
      </c>
      <c r="P59" s="79"/>
    </row>
    <row r="60" spans="1:16" s="7" customFormat="1" ht="24.75" customHeight="1" outlineLevel="1" x14ac:dyDescent="0.25">
      <c r="A60" s="144">
        <v>13</v>
      </c>
      <c r="B60" s="64" t="s">
        <v>2664</v>
      </c>
      <c r="C60" s="65" t="s">
        <v>31</v>
      </c>
      <c r="D60" s="63" t="s">
        <v>2692</v>
      </c>
      <c r="E60" s="145">
        <v>40925</v>
      </c>
      <c r="F60" s="145">
        <v>41090</v>
      </c>
      <c r="G60" s="160">
        <f t="shared" si="3"/>
        <v>5.5</v>
      </c>
      <c r="H60" s="64" t="s">
        <v>2704</v>
      </c>
      <c r="I60" s="63" t="s">
        <v>208</v>
      </c>
      <c r="J60" s="63" t="s">
        <v>210</v>
      </c>
      <c r="K60" s="66">
        <v>85224325</v>
      </c>
      <c r="L60" s="65" t="s">
        <v>1148</v>
      </c>
      <c r="M60" s="67">
        <v>1</v>
      </c>
      <c r="N60" s="65" t="s">
        <v>27</v>
      </c>
      <c r="O60" s="65" t="s">
        <v>1148</v>
      </c>
      <c r="P60" s="79"/>
    </row>
    <row r="61" spans="1:16" s="7" customFormat="1" ht="24.75" customHeight="1" outlineLevel="1" x14ac:dyDescent="0.25">
      <c r="A61" s="144">
        <v>14</v>
      </c>
      <c r="B61" s="64" t="s">
        <v>2664</v>
      </c>
      <c r="C61" s="65" t="s">
        <v>31</v>
      </c>
      <c r="D61" s="63" t="s">
        <v>2693</v>
      </c>
      <c r="E61" s="145">
        <v>41085</v>
      </c>
      <c r="F61" s="145">
        <v>41273</v>
      </c>
      <c r="G61" s="160">
        <f t="shared" si="3"/>
        <v>6.2666666666666666</v>
      </c>
      <c r="H61" s="64" t="s">
        <v>2704</v>
      </c>
      <c r="I61" s="63" t="s">
        <v>208</v>
      </c>
      <c r="J61" s="63" t="s">
        <v>210</v>
      </c>
      <c r="K61" s="66">
        <v>87781054</v>
      </c>
      <c r="L61" s="65" t="s">
        <v>1148</v>
      </c>
      <c r="M61" s="67">
        <v>1</v>
      </c>
      <c r="N61" s="65" t="s">
        <v>27</v>
      </c>
      <c r="O61" s="65" t="s">
        <v>1148</v>
      </c>
      <c r="P61" s="79"/>
    </row>
    <row r="62" spans="1:16" s="7" customFormat="1" ht="24.75" customHeight="1" outlineLevel="1" x14ac:dyDescent="0.25">
      <c r="A62" s="144">
        <v>15</v>
      </c>
      <c r="B62" s="64" t="s">
        <v>2664</v>
      </c>
      <c r="C62" s="65" t="s">
        <v>31</v>
      </c>
      <c r="D62" s="63" t="s">
        <v>2705</v>
      </c>
      <c r="E62" s="145">
        <v>41254</v>
      </c>
      <c r="F62" s="145">
        <v>42004</v>
      </c>
      <c r="G62" s="160">
        <f t="shared" si="3"/>
        <v>25</v>
      </c>
      <c r="H62" s="64" t="s">
        <v>2706</v>
      </c>
      <c r="I62" s="63" t="s">
        <v>208</v>
      </c>
      <c r="J62" s="63" t="s">
        <v>210</v>
      </c>
      <c r="K62" s="66">
        <v>470768136</v>
      </c>
      <c r="L62" s="65" t="s">
        <v>1148</v>
      </c>
      <c r="M62" s="67">
        <v>1</v>
      </c>
      <c r="N62" s="65" t="s">
        <v>27</v>
      </c>
      <c r="O62" s="65" t="s">
        <v>26</v>
      </c>
      <c r="P62" s="79"/>
    </row>
    <row r="63" spans="1:16" s="7" customFormat="1" ht="24.75" customHeight="1" outlineLevel="1" x14ac:dyDescent="0.25">
      <c r="A63" s="144">
        <v>16</v>
      </c>
      <c r="B63" s="64" t="s">
        <v>2664</v>
      </c>
      <c r="C63" s="65" t="s">
        <v>31</v>
      </c>
      <c r="D63" s="63" t="s">
        <v>2707</v>
      </c>
      <c r="E63" s="145">
        <v>42018</v>
      </c>
      <c r="F63" s="145">
        <v>42369</v>
      </c>
      <c r="G63" s="160">
        <f t="shared" si="3"/>
        <v>11.7</v>
      </c>
      <c r="H63" s="64" t="s">
        <v>2708</v>
      </c>
      <c r="I63" s="63" t="s">
        <v>208</v>
      </c>
      <c r="J63" s="63" t="s">
        <v>210</v>
      </c>
      <c r="K63" s="66">
        <v>246528030</v>
      </c>
      <c r="L63" s="65" t="s">
        <v>1148</v>
      </c>
      <c r="M63" s="67">
        <v>1</v>
      </c>
      <c r="N63" s="65" t="s">
        <v>27</v>
      </c>
      <c r="O63" s="65" t="s">
        <v>26</v>
      </c>
      <c r="P63" s="79"/>
    </row>
    <row r="64" spans="1:16" s="7" customFormat="1" ht="24.75" customHeight="1" outlineLevel="1" x14ac:dyDescent="0.25">
      <c r="A64" s="144">
        <v>17</v>
      </c>
      <c r="B64" s="64" t="s">
        <v>2664</v>
      </c>
      <c r="C64" s="65" t="s">
        <v>31</v>
      </c>
      <c r="D64" s="63" t="s">
        <v>2695</v>
      </c>
      <c r="E64" s="145">
        <v>42397</v>
      </c>
      <c r="F64" s="145">
        <v>42674</v>
      </c>
      <c r="G64" s="160">
        <f t="shared" si="3"/>
        <v>9.2333333333333325</v>
      </c>
      <c r="H64" s="64" t="s">
        <v>2709</v>
      </c>
      <c r="I64" s="63" t="s">
        <v>208</v>
      </c>
      <c r="J64" s="63" t="s">
        <v>210</v>
      </c>
      <c r="K64" s="66">
        <v>216375852</v>
      </c>
      <c r="L64" s="65" t="s">
        <v>1148</v>
      </c>
      <c r="M64" s="67">
        <v>1</v>
      </c>
      <c r="N64" s="65" t="s">
        <v>27</v>
      </c>
      <c r="O64" s="65" t="s">
        <v>26</v>
      </c>
      <c r="P64" s="79"/>
    </row>
    <row r="65" spans="1:16" s="7" customFormat="1" ht="24.75" customHeight="1" outlineLevel="1" x14ac:dyDescent="0.25">
      <c r="A65" s="144">
        <v>18</v>
      </c>
      <c r="B65" s="64" t="s">
        <v>2664</v>
      </c>
      <c r="C65" s="65" t="s">
        <v>31</v>
      </c>
      <c r="D65" s="63" t="s">
        <v>2710</v>
      </c>
      <c r="E65" s="145">
        <v>42675</v>
      </c>
      <c r="F65" s="145">
        <v>43039</v>
      </c>
      <c r="G65" s="160">
        <f t="shared" si="3"/>
        <v>12.133333333333333</v>
      </c>
      <c r="H65" s="64" t="s">
        <v>2711</v>
      </c>
      <c r="I65" s="63" t="s">
        <v>208</v>
      </c>
      <c r="J65" s="63" t="s">
        <v>210</v>
      </c>
      <c r="K65" s="66">
        <v>266075670</v>
      </c>
      <c r="L65" s="65" t="s">
        <v>1148</v>
      </c>
      <c r="M65" s="67">
        <v>1</v>
      </c>
      <c r="N65" s="65" t="s">
        <v>27</v>
      </c>
      <c r="O65" s="65" t="s">
        <v>26</v>
      </c>
      <c r="P65" s="79"/>
    </row>
    <row r="66" spans="1:16" s="7" customFormat="1" ht="24.75" customHeight="1" outlineLevel="1" x14ac:dyDescent="0.25">
      <c r="A66" s="144">
        <v>19</v>
      </c>
      <c r="B66" s="64" t="s">
        <v>2664</v>
      </c>
      <c r="C66" s="65" t="s">
        <v>31</v>
      </c>
      <c r="D66" s="63" t="s">
        <v>2712</v>
      </c>
      <c r="E66" s="145">
        <v>43040</v>
      </c>
      <c r="F66" s="145">
        <v>43404</v>
      </c>
      <c r="G66" s="160">
        <f t="shared" si="3"/>
        <v>12.133333333333333</v>
      </c>
      <c r="H66" s="64" t="s">
        <v>2713</v>
      </c>
      <c r="I66" s="63" t="s">
        <v>208</v>
      </c>
      <c r="J66" s="63" t="s">
        <v>210</v>
      </c>
      <c r="K66" s="66">
        <v>343306972</v>
      </c>
      <c r="L66" s="65" t="s">
        <v>1148</v>
      </c>
      <c r="M66" s="67">
        <v>1</v>
      </c>
      <c r="N66" s="65" t="s">
        <v>27</v>
      </c>
      <c r="O66" s="65" t="s">
        <v>26</v>
      </c>
      <c r="P66" s="79"/>
    </row>
    <row r="67" spans="1:16" s="7" customFormat="1" ht="24.75" customHeight="1" outlineLevel="1" x14ac:dyDescent="0.25">
      <c r="A67" s="144">
        <v>20</v>
      </c>
      <c r="B67" s="64" t="s">
        <v>2664</v>
      </c>
      <c r="C67" s="65" t="s">
        <v>31</v>
      </c>
      <c r="D67" s="63" t="s">
        <v>2714</v>
      </c>
      <c r="E67" s="145">
        <v>43405</v>
      </c>
      <c r="F67" s="145">
        <v>43465</v>
      </c>
      <c r="G67" s="160">
        <f t="shared" si="3"/>
        <v>2</v>
      </c>
      <c r="H67" s="64" t="s">
        <v>2716</v>
      </c>
      <c r="I67" s="63" t="s">
        <v>208</v>
      </c>
      <c r="J67" s="63" t="s">
        <v>210</v>
      </c>
      <c r="K67" s="66">
        <v>35390675</v>
      </c>
      <c r="L67" s="65" t="s">
        <v>1148</v>
      </c>
      <c r="M67" s="67">
        <v>1</v>
      </c>
      <c r="N67" s="65" t="s">
        <v>27</v>
      </c>
      <c r="O67" s="65" t="s">
        <v>1148</v>
      </c>
      <c r="P67" s="79"/>
    </row>
    <row r="68" spans="1:16" s="7" customFormat="1" ht="24.75" customHeight="1" outlineLevel="1" x14ac:dyDescent="0.25">
      <c r="A68" s="144">
        <v>21</v>
      </c>
      <c r="B68" s="64" t="s">
        <v>2664</v>
      </c>
      <c r="C68" s="65" t="s">
        <v>31</v>
      </c>
      <c r="D68" s="63" t="s">
        <v>2715</v>
      </c>
      <c r="E68" s="145">
        <v>43487</v>
      </c>
      <c r="F68" s="145">
        <v>43814</v>
      </c>
      <c r="G68" s="160">
        <f t="shared" si="3"/>
        <v>10.9</v>
      </c>
      <c r="H68" s="64" t="s">
        <v>2717</v>
      </c>
      <c r="I68" s="63" t="s">
        <v>208</v>
      </c>
      <c r="J68" s="63" t="s">
        <v>210</v>
      </c>
      <c r="K68" s="66">
        <v>326627253</v>
      </c>
      <c r="L68" s="65" t="s">
        <v>1148</v>
      </c>
      <c r="M68" s="67">
        <v>1</v>
      </c>
      <c r="N68" s="65"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2718</v>
      </c>
      <c r="E114" s="145">
        <v>43878</v>
      </c>
      <c r="F114" s="145">
        <v>44196</v>
      </c>
      <c r="G114" s="160">
        <f>IF(AND(E114&lt;&gt;"",F114&lt;&gt;""),((F114-E114)/30),"")</f>
        <v>10.6</v>
      </c>
      <c r="H114" s="122" t="s">
        <v>2719</v>
      </c>
      <c r="I114" s="121" t="s">
        <v>208</v>
      </c>
      <c r="J114" s="121" t="s">
        <v>210</v>
      </c>
      <c r="K114" s="123">
        <v>366733884</v>
      </c>
      <c r="L114" s="100">
        <f>+IF(AND(K114&gt;0,O114="Ejecución"),(K114/877802)*Tabla28[[#This Row],[% participación]],IF(AND(K114&gt;0,O114&lt;&gt;"Ejecución"),"-",""))</f>
        <v>417.78656690233106</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7509100.2000000002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30336</v>
      </c>
      <c r="D193" s="5"/>
      <c r="E193" s="126">
        <v>325</v>
      </c>
      <c r="F193" s="5"/>
      <c r="G193" s="5"/>
      <c r="H193" s="147" t="s">
        <v>2720</v>
      </c>
      <c r="J193" s="5"/>
      <c r="K193" s="127">
        <v>30864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2020-12-29T03:04:06Z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