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2021\NUEVA CONTRATAC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7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<sst xmlns="http://schemas.openxmlformats.org/spreadsheetml/2006/main" count="3116" uniqueCount="2702">
  <si>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</si>
  <si>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</si>
  <si>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</si>
  <si>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</si>
  <si>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</si>
  <si>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</si>
  <si>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</si>
  <si>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</si>
  <si>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</si>
  <si>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</si>
  <si>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</si>
  <si>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</si>
  <si>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</si>
  <si>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</si>
  <si>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</si>
  <si>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</si>
  <si>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</si>
  <si>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</si>
  <si>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</si>
  <si>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</si>
  <si>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</si>
  <si>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</si>
  <si>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</si>
  <si>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</si>
  <si>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</si>
  <si>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</si>
  <si>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</si>
  <si>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</si>
  <si>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</si>
  <si>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</si>
  <si>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</si>
  <si>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</si>
  <si>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</si>
  <si>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</si>
  <si>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</si>
  <si>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</si>
  <si>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</si>
  <si>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</si>
  <si>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</si>
  <si>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</si>
  <si>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</si>
  <si>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</si>
  <si>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</si>
  <si>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</si>
  <si>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</si>
  <si>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</si>
  <si>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</si>
  <si>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</si>
  <si>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</si>
  <si>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</si>
  <si>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</si>
  <si>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</si>
  <si>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</si>
  <si>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</si>
  <si>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</si>
  <si>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</si>
  <si>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</si>
  <si>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</si>
  <si>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</si>
  <si>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</si>
  <si>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</si>
  <si>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</si>
  <si>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</si>
  <si>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</si>
  <si>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</si>
  <si>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</si>
  <si>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</si>
  <si>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</si>
  <si>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</si>
  <si>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</si>
  <si>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</si>
  <si>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</si>
  <si>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</si>
  <si>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</si>
  <si>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</si>
  <si>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</si>
  <si>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</si>
  <si>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</si>
  <si>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</si>
  <si>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</si>
  <si>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</si>
  <si>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</si>
  <si>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</si>
  <si>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</si>
  <si>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</si>
  <si>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</si>
  <si>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</si>
  <si>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</si>
  <si>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</si>
  <si>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</si>
  <si>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</si>
  <si>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</si>
  <si>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</si>
  <si>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</si>
  <si>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</si>
  <si>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</si>
  <si>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</si>
  <si>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</si>
  <si>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</si>
  <si>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</si>
  <si>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</si>
  <si>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</si>
  <si>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</si>
  <si>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</si>
  <si>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</si>
  <si>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</si>
  <si>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</si>
  <si>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</si>
  <si>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</si>
  <si>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</si>
  <si>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</si>
  <si>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</si>
  <si>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</si>
  <si>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</si>
  <si>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</si>
  <si>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</si>
  <si>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</si>
  <si>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</si>
  <si>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</si>
  <si>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</si>
  <si>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</si>
  <si>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</si>
  <si>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</si>
  <si>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</si>
  <si>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</si>
  <si>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</si>
  <si>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</si>
  <si>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</si>
  <si>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</si>
  <si>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</si>
  <si>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</si>
  <si>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</si>
  <si>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</si>
  <si>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</si>
  <si>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</si>
  <si>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</si>
  <si>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</si>
  <si>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</si>
  <si>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</si>
  <si>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</si>
  <si>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</si>
  <si>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</si>
  <si>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</si>
  <si>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</si>
  <si>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</si>
  <si>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</si>
  <si>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</si>
  <si>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</si>
  <si>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</si>
  <si>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</si>
  <si>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</si>
  <si>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</si>
  <si>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</si>
  <si>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</si>
  <si>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</si>
  <si>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</si>
  <si>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</si>
  <si>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</si>
  <si>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</si>
  <si>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</si>
  <si>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</si>
  <si>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</si>
  <si>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</si>
  <si>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</si>
  <si>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</si>
  <si>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</si>
  <si>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</si>
  <si>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</si>
  <si>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</si>
  <si>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</si>
  <si>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</si>
  <si>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</si>
  <si>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</si>
  <si>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</si>
  <si>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</si>
  <si>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</si>
  <si>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</si>
  <si>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</si>
  <si>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</si>
  <si>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</si>
  <si>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</si>
  <si>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</si>
  <si>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</si>
  <si>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</si>
  <si>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</si>
  <si>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</si>
  <si>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</si>
  <si>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</si>
  <si>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</si>
  <si>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</si>
  <si>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</si>
  <si>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</si>
  <si>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</si>
  <si>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</si>
  <si>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</si>
  <si>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</si>
  <si>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</si>
  <si>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</si>
  <si>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</si>
  <si>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</si>
  <si>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</si>
  <si>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</si>
  <si>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</si>
  <si>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</si>
  <si>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</si>
  <si>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</si>
  <si>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</si>
  <si>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</si>
  <si>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</si>
  <si>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</si>
  <si>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</si>
  <si>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</si>
  <si>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</si>
  <si>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</si>
  <si>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</si>
  <si>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</si>
  <si>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</si>
  <si>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</si>
  <si>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</si>
  <si>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</si>
  <si>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</si>
  <si>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</si>
  <si>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</si>
  <si>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</si>
  <si>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</si>
  <si>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</si>
  <si>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</si>
  <si>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</si>
  <si>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</si>
  <si>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</si>
  <si>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</si>
  <si>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</si>
  <si>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</si>
  <si>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</si>
  <si>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</si>
  <si>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</si>
  <si>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</si>
  <si>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</si>
  <si>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</si>
  <si>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</si>
  <si>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</si>
  <si>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</si>
  <si>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</si>
  <si>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</si>
  <si>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</si>
  <si>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</si>
  <si>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</si>
  <si>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</si>
  <si>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</si>
  <si>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</si>
  <si>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</si>
  <si>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</si>
  <si>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</si>
  <si>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</si>
  <si>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</si>
  <si>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</si>
  <si>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</si>
  <si>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</si>
  <si>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</si>
  <si>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</si>
  <si>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</si>
  <si>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</si>
  <si>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</si>
  <si>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</si>
  <si>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</si>
  <si>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</si>
  <si>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</si>
  <si>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</si>
  <si>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</si>
  <si>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</si>
  <si>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</si>
  <si>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</si>
  <si>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</si>
  <si>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</si>
  <si>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</si>
  <si>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</si>
  <si>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</si>
  <si>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</si>
  <si>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</si>
  <si>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</si>
  <si>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</si>
  <si>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</si>
  <si>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</si>
  <si>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</si>
  <si>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</si>
  <si>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</si>
  <si>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</si>
  <si>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</si>
  <si>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</si>
  <si>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</si>
  <si>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</si>
  <si>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</si>
  <si>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</si>
  <si>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</si>
  <si>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</si>
  <si>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</si>
  <si>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</si>
  <si>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</si>
  <si>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</si>
  <si>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</si>
  <si>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</si>
  <si>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</si>
  <si>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</si>
  <si>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</si>
  <si>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</si>
  <si>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</si>
  <si>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</si>
  <si>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</si>
  <si>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</si>
  <si>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</si>
  <si>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</si>
  <si>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</si>
  <si>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</si>
  <si>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</si>
  <si>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</si>
  <si>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</si>
  <si>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</si>
  <si>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</si>
  <si>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</si>
  <si>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</si>
  <si>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</si>
  <si>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</si>
  <si>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</si>
  <si>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</si>
  <si>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</si>
  <si>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</si>
  <si>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</si>
  <si>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</si>
  <si>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</si>
  <si>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</si>
  <si>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</si>
  <si>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</si>
  <si>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</si>
  <si>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</si>
  <si>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</si>
  <si>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</si>
  <si>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</si>
  <si>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</si>
  <si>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</si>
  <si>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</si>
  <si>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</si>
  <si>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</si>
  <si>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</si>
  <si>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</si>
  <si>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</si>
  <si>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</si>
  <si>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</si>
  <si>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</si>
  <si>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</si>
  <si>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</si>
  <si>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</si>
  <si>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</si>
  <si>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</si>
  <si>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</si>
  <si>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</si>
  <si>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</si>
  <si>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</si>
  <si>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</si>
  <si>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</si>
  <si>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</si>
  <si>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</si>
  <si>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</si>
  <si>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</si>
  <si>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</si>
  <si>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</si>
  <si>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</si>
  <si>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</si>
  <si>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</si>
  <si>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</si>
  <si>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</si>
  <si>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</si>
  <si>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</si>
  <si>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</si>
  <si>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</si>
  <si>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</si>
  <si>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</si>
  <si>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</si>
  <si>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</si>
  <si>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</si>
  <si>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</si>
  <si>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</si>
  <si>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</si>
  <si>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</si>
  <si>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</si>
  <si>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</si>
  <si>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</si>
  <si>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</si>
  <si>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</si>
  <si>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</si>
  <si>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</si>
  <si>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</si>
  <si>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</si>
  <si>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</si>
  <si>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</si>
  <si>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</si>
  <si>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</si>
  <si>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</si>
  <si>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</si>
  <si>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</si>
  <si>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</si>
  <si>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</si>
  <si>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</si>
  <si>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</si>
  <si>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</si>
  <si>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</si>
  <si>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</si>
  <si>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</si>
  <si>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</si>
  <si>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</si>
  <si>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</si>
  <si>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</si>
  <si>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</si>
  <si>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</si>
  <si>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</si>
  <si>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</si>
  <si>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</si>
  <si>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</si>
  <si>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</si>
  <si>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</si>
  <si>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</si>
  <si>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</si>
  <si>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</si>
  <si>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</si>
  <si>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</si>
  <si>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</si>
  <si>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</si>
  <si>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</si>
  <si>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</si>
  <si>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</si>
  <si>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</si>
  <si>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</si>
  <si>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</si>
  <si>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</si>
  <si>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</si>
  <si>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</si>
  <si>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</si>
  <si>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</si>
  <si>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</si>
  <si>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</si>
  <si>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</si>
  <si>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</si>
  <si>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</si>
  <si>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</si>
  <si>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</si>
  <si>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</si>
  <si>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</si>
  <si>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</si>
  <si>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</si>
  <si>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</si>
  <si>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</si>
  <si>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</si>
  <si>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</si>
  <si>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</si>
  <si>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</si>
  <si>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</si>
  <si>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</si>
  <si>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</si>
  <si>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</si>
  <si>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</si>
  <si>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</si>
  <si>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</si>
  <si>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</si>
  <si>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</si>
  <si>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</si>
  <si>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</si>
  <si>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</si>
  <si>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</si>
  <si>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</si>
  <si>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</si>
  <si>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</si>
  <si>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</si>
  <si>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</si>
  <si>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</si>
  <si>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</si>
  <si>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</si>
  <si>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</si>
  <si>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</si>
  <si>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</si>
  <si>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</si>
  <si>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</si>
  <si>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</si>
  <si>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</si>
  <si>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</si>
  <si>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</si>
  <si>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</si>
  <si>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</si>
  <si>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</si>
  <si>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</si>
  <si>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</si>
  <si>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</si>
  <si>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</si>
  <si>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</si>
  <si>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</si>
  <si>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</si>
  <si>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</si>
  <si>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</si>
  <si>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</si>
  <si>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</si>
  <si>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</si>
  <si>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</si>
  <si>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</si>
  <si>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</si>
  <si>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</si>
  <si>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</si>
  <si>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</si>
  <si>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</si>
  <si>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</si>
  <si>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</si>
  <si>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</si>
  <si>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</si>
  <si>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</si>
  <si>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</si>
  <si>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</si>
  <si>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</si>
  <si>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</si>
  <si>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</si>
  <si>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</si>
  <si>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</si>
  <si>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</si>
  <si>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</si>
  <si>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</si>
  <si>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</si>
  <si>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</si>
  <si>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</si>
  <si>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</si>
  <si>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</si>
  <si>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</si>
  <si>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</si>
  <si>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</si>
  <si>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</si>
  <si>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</si>
  <si>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</si>
  <si>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</si>
  <si>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</si>
  <si>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</si>
  <si>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</si>
  <si>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</si>
  <si>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</si>
  <si>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</si>
  <si>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</si>
  <si>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</si>
  <si>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</si>
  <si>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</si>
  <si>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</si>
  <si>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</si>
  <si>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</si>
  <si>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</si>
  <si>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</si>
  <si>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</si>
  <si>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</si>
  <si>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</si>
  <si>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</si>
  <si>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</si>
  <si>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</si>
  <si>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</si>
  <si>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</si>
  <si>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</si>
  <si>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</si>
  <si>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</si>
  <si>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</si>
  <si>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</si>
  <si>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</si>
  <si>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</si>
  <si>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</si>
  <si>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</si>
  <si>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</si>
  <si>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</si>
  <si>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</si>
  <si>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</si>
  <si>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</si>
  <si>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</si>
  <si>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</si>
  <si>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</si>
  <si>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</si>
  <si>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</si>
  <si>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</si>
  <si>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</si>
  <si>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</si>
  <si>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</si>
  <si>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</si>
  <si>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</si>
  <si>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</si>
  <si>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</si>
  <si>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</si>
  <si>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</si>
  <si>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</si>
  <si>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</si>
  <si>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</si>
  <si>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</si>
  <si>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</si>
  <si>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</si>
  <si>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</si>
  <si>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</si>
  <si>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</si>
  <si>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</si>
  <si>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</si>
  <si>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</si>
  <si>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</si>
  <si>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</si>
  <si>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</si>
  <si>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</si>
  <si>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</si>
  <si>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</si>
  <si>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</si>
  <si>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</si>
  <si>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</si>
  <si>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</si>
  <si>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</si>
  <si>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</si>
  <si>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</si>
  <si>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</si>
  <si>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</si>
  <si>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</si>
  <si>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</si>
  <si>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</si>
  <si>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</si>
  <si>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</si>
  <si>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</si>
  <si>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</si>
  <si>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</si>
  <si>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</si>
  <si>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</si>
  <si>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</si>
  <si>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</si>
  <si>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</si>
  <si>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</si>
  <si>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</si>
  <si>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</si>
  <si>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</si>
  <si>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</si>
  <si>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</si>
  <si>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</si>
  <si>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</si>
  <si>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</si>
  <si>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</si>
  <si>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</si>
  <si>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</si>
  <si>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</si>
  <si>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</si>
  <si>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</si>
  <si>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</si>
  <si>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</si>
  <si>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</si>
  <si>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</si>
  <si>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</si>
  <si>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</si>
  <si>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</si>
  <si>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</si>
  <si>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</si>
  <si>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</si>
  <si>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</si>
  <si>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</si>
  <si>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</si>
  <si>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</si>
  <si>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</si>
  <si>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</si>
  <si>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</si>
  <si>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</si>
  <si>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</si>
  <si>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</si>
  <si>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</si>
  <si>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</si>
  <si>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</si>
  <si>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</si>
  <si>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</si>
  <si>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</si>
  <si>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</si>
  <si>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</si>
  <si>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</si>
  <si>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</si>
  <si>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</si>
  <si>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</si>
  <si>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</si>
  <si>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</si>
  <si>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</si>
  <si>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</si>
  <si>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</si>
  <si>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</si>
  <si>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</si>
  <si>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</si>
  <si>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</si>
  <si>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</si>
  <si>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</si>
  <si>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</si>
  <si>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</si>
  <si>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</si>
  <si>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</si>
  <si>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</si>
  <si>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</si>
  <si>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</si>
  <si>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</si>
  <si>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</si>
  <si>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</si>
  <si>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</si>
  <si>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</si>
  <si>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</si>
  <si>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</si>
  <si>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</si>
  <si>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</si>
  <si>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</si>
  <si>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</si>
  <si>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</si>
  <si>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</si>
  <si>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</si>
  <si>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</si>
  <si>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</si>
  <si>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</si>
  <si>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</si>
  <si>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</si>
  <si>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</si>
  <si>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</si>
  <si>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</si>
  <si>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</si>
  <si>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</si>
  <si>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</si>
  <si>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</si>
  <si>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</si>
  <si>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</si>
  <si>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</si>
  <si>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</si>
  <si>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</si>
  <si>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</si>
  <si>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</si>
  <si>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</si>
  <si>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</si>
  <si>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</si>
  <si>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</si>
  <si>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</si>
  <si>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</si>
  <si>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</si>
  <si>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</si>
  <si>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</si>
  <si>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</si>
  <si>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</si>
  <si>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</si>
  <si>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</si>
  <si>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</si>
  <si>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</si>
  <si>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</si>
  <si>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</si>
  <si>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</si>
  <si>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</si>
  <si>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</si>
  <si>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</si>
  <si>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</si>
  <si>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</si>
  <si>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</si>
  <si>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</si>
  <si>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</si>
  <si>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</si>
  <si>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</si>
  <si>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</si>
  <si>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</si>
  <si>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</si>
  <si>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</si>
  <si>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</si>
  <si>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</si>
  <si>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</si>
  <si>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</si>
  <si>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</si>
  <si>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</si>
  <si>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</si>
  <si>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</si>
  <si>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</si>
  <si>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</si>
  <si>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</si>
  <si>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</si>
  <si>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</si>
  <si>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</si>
  <si>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</si>
  <si>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</si>
  <si>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</si>
  <si>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</si>
  <si>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</si>
  <si>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</si>
  <si>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</si>
  <si>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</si>
  <si>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</si>
  <si>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</si>
  <si>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</si>
  <si>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</si>
  <si>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</si>
  <si>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</si>
  <si>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</si>
  <si>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</si>
  <si>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</si>
  <si>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</si>
  <si>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</si>
  <si>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</si>
  <si>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</si>
  <si>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</si>
  <si>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</si>
  <si>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</si>
  <si>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</si>
  <si>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</si>
  <si>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</si>
  <si>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</si>
  <si>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</si>
  <si>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</si>
  <si>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</si>
  <si>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</si>
  <si>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</si>
  <si>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</si>
  <si>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</si>
  <si>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</si>
  <si>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</si>
  <si>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</si>
  <si>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</si>
  <si>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</si>
  <si>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</si>
  <si>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</si>
  <si>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</si>
  <si>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</si>
  <si>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</si>
  <si>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</si>
  <si>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</si>
  <si>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</si>
  <si>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</si>
  <si>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</si>
  <si>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</si>
  <si>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</si>
  <si>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</si>
  <si>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</si>
  <si>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</si>
  <si>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</si>
  <si>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</si>
  <si>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</si>
  <si>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</si>
  <si>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</si>
  <si>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</si>
  <si>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</si>
  <si>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</si>
  <si>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</si>
  <si>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</si>
  <si>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</si>
  <si>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</si>
  <si>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</si>
  <si>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</si>
  <si>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</si>
  <si>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</si>
  <si>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</si>
  <si>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</si>
  <si>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</si>
  <si>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</si>
  <si>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</si>
  <si>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</si>
  <si>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</si>
  <si>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</si>
  <si>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</si>
  <si>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</si>
  <si>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</si>
  <si>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</si>
  <si>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</si>
  <si>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</si>
  <si>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</si>
  <si>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</si>
  <si>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</si>
  <si>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</si>
  <si>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</si>
  <si>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</si>
  <si>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</si>
  <si>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</si>
  <si>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</si>
  <si>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</si>
  <si>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</si>
  <si>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</si>
  <si>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</si>
  <si>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</si>
  <si>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</si>
  <si>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</si>
  <si>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</si>
  <si>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</si>
  <si>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</si>
  <si>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</si>
  <si>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</si>
  <si>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</si>
  <si>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</si>
  <si>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</si>
  <si>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</si>
  <si>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</si>
  <si>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</si>
  <si>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</si>
  <si>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</si>
  <si>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</si>
  <si>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</si>
  <si>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</si>
  <si>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</si>
  <si>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</si>
  <si>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</si>
  <si>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</si>
  <si>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</si>
  <si>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</si>
  <si>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</si>
  <si>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</si>
  <si>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</si>
  <si>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</si>
  <si>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</si>
  <si>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</si>
  <si>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</si>
  <si>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</si>
  <si>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</si>
  <si>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</si>
  <si>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</si>
  <si>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</si>
  <si>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</si>
  <si>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</si>
  <si>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</si>
  <si>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</si>
  <si>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</si>
  <si>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</si>
  <si>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</si>
  <si>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</si>
  <si>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</si>
  <si>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</si>
  <si>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</si>
  <si>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</si>
  <si>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</si>
  <si>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</si>
  <si>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</si>
  <si>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</si>
  <si>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</si>
  <si>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</si>
  <si>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</si>
  <si>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</si>
  <si>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</si>
  <si>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</si>
  <si>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</si>
  <si>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</si>
  <si>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</si>
  <si>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</si>
  <si>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</si>
  <si>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</si>
  <si>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</si>
  <si>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</si>
  <si>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</si>
  <si>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</si>
  <si>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</si>
  <si>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</si>
  <si>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</si>
  <si>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</si>
  <si>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</si>
  <si>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</si>
  <si>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</si>
  <si>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</si>
  <si>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</si>
  <si>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</si>
  <si>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</si>
  <si>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</si>
  <si>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</si>
  <si>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</si>
  <si>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</si>
  <si>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</si>
  <si>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</si>
  <si>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</si>
  <si>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</si>
  <si>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</si>
  <si>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</si>
  <si>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</si>
  <si>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</si>
  <si>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</si>
  <si>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</si>
  <si>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</si>
  <si>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</si>
  <si>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</si>
  <si>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</si>
  <si>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</si>
  <si>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</si>
  <si>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</si>
  <si>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</si>
  <si>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</si>
  <si>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</si>
  <si>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</si>
  <si>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</si>
  <si>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</si>
  <si>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</si>
  <si>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</si>
  <si>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</si>
  <si>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</si>
  <si>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</si>
  <si>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</si>
  <si>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</si>
  <si>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</si>
  <si>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</si>
  <si>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</si>
  <si>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</si>
  <si>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</si>
  <si>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</si>
  <si>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</si>
  <si>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</si>
  <si>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</si>
  <si>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</si>
  <si>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</si>
  <si>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</si>
  <si>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</si>
  <si>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</si>
  <si>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</si>
  <si>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</si>
  <si>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</si>
  <si>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</si>
  <si>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</si>
  <si>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</si>
  <si>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</si>
  <si>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</si>
  <si>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</si>
  <si>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</si>
  <si>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</si>
  <si>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</si>
  <si>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</si>
  <si>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</si>
  <si>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</si>
  <si>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</si>
  <si>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</si>
  <si>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</si>
  <si>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</si>
  <si>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</si>
  <si>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</si>
  <si>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</si>
  <si>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</si>
  <si>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</si>
  <si>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</si>
  <si>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</si>
  <si>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</si>
  <si>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</si>
  <si>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</si>
  <si>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</si>
  <si>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</si>
  <si>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</si>
  <si>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</si>
  <si>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</si>
  <si>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</si>
  <si>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</si>
  <si>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</si>
  <si>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</si>
  <si>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</si>
  <si>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</si>
  <si>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</si>
  <si>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</si>
  <si>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</si>
  <si>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</si>
  <si>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</si>
  <si>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</si>
  <si>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</si>
  <si>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</si>
  <si>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</si>
  <si>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</si>
  <si>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</si>
  <si>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</si>
  <si>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</si>
  <si>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</si>
  <si>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</si>
  <si>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</si>
  <si>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</si>
  <si>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</si>
  <si>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</si>
  <si>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</si>
  <si>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</si>
  <si>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</si>
  <si>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</si>
  <si>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</si>
  <si>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</si>
  <si>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</si>
  <si>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</si>
  <si>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</si>
  <si>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</si>
  <si>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</si>
  <si>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</si>
  <si>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</si>
  <si>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</si>
  <si>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</si>
  <si>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</si>
  <si>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</si>
  <si>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</si>
  <si>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</si>
  <si>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</si>
  <si>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</si>
  <si>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</si>
  <si>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</si>
  <si>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</si>
  <si>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</si>
  <si>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</si>
  <si>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</si>
  <si>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</si>
  <si>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</si>
  <si>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</si>
  <si>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</si>
  <si>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</si>
  <si>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</si>
  <si>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</si>
  <si>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</si>
  <si>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</si>
  <si>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</si>
  <si>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</si>
  <si>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</si>
  <si>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</si>
  <si>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</si>
  <si>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</si>
  <si>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</si>
  <si>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</si>
  <si>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</si>
  <si>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</si>
  <si>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</si>
  <si>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</si>
  <si>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</si>
  <si>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</si>
  <si>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</si>
  <si>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</si>
  <si>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</si>
  <si>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</si>
  <si>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</si>
  <si>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</si>
  <si>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</si>
  <si>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</si>
  <si>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</si>
  <si>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</si>
  <si>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</si>
  <si>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</si>
  <si>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</si>
  <si>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</si>
  <si>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</si>
  <si>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</si>
  <si>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</si>
  <si>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</si>
  <si>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</si>
  <si>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</si>
  <si>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</si>
  <si>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</si>
  <si>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</si>
  <si>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</si>
  <si>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</si>
  <si>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</si>
  <si>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</si>
  <si>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</si>
  <si>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</si>
  <si>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</si>
  <si>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</si>
  <si>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</si>
  <si>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</si>
  <si>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</si>
  <si>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</si>
  <si>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</si>
  <si>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</si>
  <si>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</si>
  <si>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</si>
  <si>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</si>
  <si>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</si>
  <si>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</si>
  <si>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</si>
  <si>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</si>
  <si>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</si>
  <si>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</si>
  <si>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</si>
  <si>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</si>
  <si>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</si>
  <si>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</si>
  <si>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</si>
  <si>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</si>
  <si>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</si>
  <si>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</si>
  <si>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</si>
  <si>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</si>
  <si>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</si>
  <si>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</si>
  <si>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</si>
  <si>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</si>
  <si>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</si>
  <si>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</si>
  <si>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</si>
  <si>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</si>
  <si>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</si>
  <si>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</si>
  <si>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</si>
  <si>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</si>
  <si>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</si>
  <si>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</si>
  <si>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</si>
  <si>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</si>
  <si>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</si>
  <si>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</si>
  <si>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</si>
  <si>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</si>
  <si>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</si>
  <si>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</si>
  <si>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</si>
  <si>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</si>
  <si>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</si>
  <si>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</si>
  <si>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</si>
  <si>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</si>
  <si>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</si>
  <si>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</si>
  <si>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</si>
  <si>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</si>
  <si>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</si>
  <si>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</si>
  <si>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</si>
  <si>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</si>
  <si>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</si>
  <si>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</si>
  <si>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</si>
  <si>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</si>
  <si>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</si>
  <si>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</si>
  <si>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</si>
  <si>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</si>
  <si>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</si>
  <si>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</si>
  <si>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</si>
  <si>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</si>
  <si>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</si>
  <si>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</si>
  <si>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</si>
  <si>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</si>
  <si>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</si>
  <si>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</si>
  <si>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</si>
  <si>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</si>
  <si>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</si>
  <si>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</si>
  <si>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</si>
  <si>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</si>
  <si>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</si>
  <si>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</si>
  <si>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</si>
  <si>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</si>
  <si>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</si>
  <si>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</si>
  <si>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</si>
  <si>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</si>
  <si>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</si>
  <si>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</si>
  <si>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</si>
  <si>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</si>
  <si>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</si>
  <si>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</si>
  <si>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</si>
  <si>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</si>
  <si>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</si>
  <si>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</si>
  <si>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</si>
  <si>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</si>
  <si>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</si>
  <si>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</si>
  <si>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</si>
  <si>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</si>
  <si>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</si>
  <si>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</si>
  <si>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</si>
  <si>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</si>
  <si>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</si>
  <si>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</si>
  <si>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</si>
  <si>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</si>
  <si>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</si>
  <si>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</si>
  <si>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</si>
  <si>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</si>
  <si>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</si>
  <si>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</si>
  <si>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</si>
  <si>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</si>
  <si>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</si>
  <si>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</si>
  <si>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</si>
  <si>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</si>
  <si>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</si>
  <si>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</si>
  <si>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</si>
  <si>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</si>
  <si>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</si>
  <si>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</si>
  <si>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</si>
  <si>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</si>
  <si>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</si>
  <si>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</si>
  <si>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</si>
  <si>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</si>
  <si>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</si>
  <si>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</si>
  <si>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</si>
  <si>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</si>
  <si>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</si>
  <si>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</si>
  <si>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</si>
  <si>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</si>
  <si>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</si>
  <si>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</si>
  <si>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</si>
  <si>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</si>
  <si>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</si>
  <si>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</si>
  <si>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</si>
  <si>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</si>
  <si>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</si>
  <si>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</si>
  <si>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</si>
  <si>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</si>
  <si>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</si>
  <si>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</si>
  <si>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</si>
  <si>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</si>
  <si>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</si>
  <si>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</si>
  <si>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</si>
  <si>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</si>
  <si>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</si>
  <si>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</si>
  <si>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</si>
  <si>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</si>
  <si>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</si>
  <si>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</si>
  <si>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</si>
  <si>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</si>
  <si>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</si>
  <si>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</si>
  <si>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</si>
  <si>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</si>
  <si>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</si>
  <si>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</si>
  <si>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</si>
  <si>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</si>
  <si>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</si>
  <si>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</si>
  <si>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</si>
  <si>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</si>
  <si>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</si>
  <si>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</si>
  <si>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</si>
  <si>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</si>
  <si>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</si>
  <si>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</si>
  <si>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</si>
  <si>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</si>
  <si>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</si>
  <si>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</si>
  <si>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</si>
  <si>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</si>
  <si>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</si>
  <si>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</si>
  <si>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</si>
  <si>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</si>
  <si>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</si>
  <si>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</si>
  <si>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</si>
  <si>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</si>
  <si>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</si>
  <si>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</si>
  <si>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</si>
  <si>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</si>
  <si>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</si>
  <si>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</si>
  <si>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</si>
  <si>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</si>
  <si>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</si>
  <si>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</si>
  <si>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</si>
  <si>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</si>
  <si>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</si>
  <si>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</si>
  <si>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</si>
  <si>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</si>
  <si>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</si>
  <si>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</si>
  <si>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</si>
  <si>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</si>
  <si>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</si>
  <si>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</si>
  <si>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</si>
  <si>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</si>
  <si>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</si>
  <si>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</si>
  <si>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</si>
  <si>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</si>
  <si>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</si>
  <si>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</si>
  <si>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</si>
  <si>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</si>
  <si>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</si>
  <si>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</si>
  <si>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</si>
  <si>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</si>
  <si>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</si>
  <si>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</si>
  <si>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</si>
  <si>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</si>
  <si>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</si>
  <si>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</si>
  <si>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</si>
  <si>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</si>
  <si>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</si>
  <si>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</si>
  <si>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</si>
  <si>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</si>
  <si>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</si>
  <si>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</si>
  <si>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</si>
  <si>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</si>
  <si>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</si>
  <si>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</si>
  <si>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</si>
  <si>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</si>
  <si>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</si>
  <si>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</si>
  <si>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</si>
  <si>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</si>
  <si>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</si>
  <si>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</si>
  <si>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</si>
  <si>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</si>
  <si>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</si>
  <si>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</si>
  <si>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</si>
  <si>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</si>
  <si>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</si>
  <si>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</si>
  <si>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</si>
  <si>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</si>
  <si>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</si>
  <si>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</si>
  <si>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</si>
  <si>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</si>
  <si>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</si>
  <si>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</si>
  <si>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</si>
  <si>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</si>
  <si>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</si>
  <si>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</si>
  <si>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</si>
  <si>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</si>
  <si>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</si>
  <si>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</si>
  <si>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</si>
  <si>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</si>
  <si>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</si>
  <si>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</si>
  <si>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</si>
  <si>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</si>
  <si>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</si>
  <si>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</si>
  <si>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</si>
  <si>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</si>
  <si>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</si>
  <si>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</si>
  <si>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</si>
  <si>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</si>
  <si>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</si>
  <si>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</si>
  <si>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</si>
  <si>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</si>
  <si>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</si>
  <si>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</si>
  <si>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</si>
  <si>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</si>
  <si>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</si>
  <si>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</si>
  <si>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</si>
  <si>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</si>
  <si>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</si>
  <si>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</si>
  <si>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</si>
  <si>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</si>
  <si>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</si>
  <si>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</si>
  <si>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</si>
  <si>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</si>
  <si>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</si>
  <si>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</si>
  <si>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</si>
  <si>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</si>
  <si>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</si>
  <si>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</si>
  <si>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</si>
  <si>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</si>
  <si>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</si>
  <si>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</si>
  <si>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</si>
  <si>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</si>
  <si>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</si>
  <si>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</si>
  <si>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</si>
  <si>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</si>
  <si>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</si>
  <si>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</si>
  <si>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</si>
  <si>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</si>
  <si>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</si>
  <si>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</si>
  <si>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</si>
  <si>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</si>
  <si>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</si>
  <si>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</si>
  <si>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</si>
  <si>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</si>
  <si>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</si>
  <si>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</si>
  <si>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</si>
  <si>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</si>
  <si>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</si>
  <si>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</si>
  <si>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</si>
  <si>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</si>
  <si>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</si>
  <si>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</si>
  <si>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</si>
  <si>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</si>
  <si>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</si>
  <si>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</si>
  <si>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</si>
  <si>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</si>
  <si>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</si>
  <si>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</si>
  <si>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</si>
  <si>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</si>
  <si>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</si>
  <si>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</si>
  <si>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</si>
  <si>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</si>
  <si>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</si>
  <si>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</si>
  <si>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</si>
  <si>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</si>
  <si>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</si>
  <si>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</si>
  <si>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</si>
  <si>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</si>
  <si>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</si>
  <si>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</si>
  <si>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</si>
  <si>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</si>
  <si>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</si>
  <si>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</si>
  <si>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</si>
  <si>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</si>
  <si>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</si>
  <si>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</si>
  <si>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</si>
  <si>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</si>
  <si>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</si>
  <si>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</si>
  <si>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</si>
  <si>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</si>
  <si>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</si>
  <si>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</si>
  <si>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</si>
  <si>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</si>
  <si>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</si>
  <si>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</si>
  <si>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</si>
  <si>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</si>
  <si>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</si>
  <si>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</si>
  <si>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</si>
  <si>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</si>
  <si>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</si>
  <si>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</si>
  <si>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</si>
  <si>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</si>
  <si>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</si>
  <si>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</si>
  <si>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</si>
  <si>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</si>
  <si>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</si>
  <si>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</si>
  <si>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</si>
  <si>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</si>
  <si>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</si>
  <si>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</si>
  <si>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</si>
  <si>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</si>
  <si>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</si>
  <si>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</si>
  <si>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</si>
  <si>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</si>
  <si>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</si>
  <si>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</si>
  <si>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</si>
  <si>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</si>
  <si>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</si>
  <si>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</si>
  <si>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</si>
  <si>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</si>
  <si>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</si>
  <si>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</si>
  <si>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</si>
  <si>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</si>
  <si>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</si>
  <si>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</si>
  <si>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</si>
  <si>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</si>
  <si>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</si>
  <si>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</si>
  <si>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</si>
  <si>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</si>
  <si>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</si>
  <si>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</si>
  <si>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</si>
  <si>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</si>
  <si>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</si>
  <si>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</si>
  <si>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</si>
  <si>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</si>
  <si>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</si>
  <si>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</si>
  <si>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</si>
  <si>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</si>
  <si>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</si>
  <si>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</si>
  <si>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</si>
  <si>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</si>
  <si>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</si>
  <si>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</si>
  <si>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</si>
  <si>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</si>
  <si>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</si>
  <si>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</si>
  <si>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</si>
  <si>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</si>
  <si>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</si>
  <si>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</si>
  <si>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</si>
  <si>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</si>
  <si>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</si>
  <si>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</si>
  <si>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</si>
  <si>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</si>
  <si>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</si>
  <si>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</si>
  <si>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</si>
  <si>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</si>
  <si>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</si>
  <si>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</si>
  <si>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</si>
  <si>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</si>
  <si>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</si>
  <si>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</si>
  <si>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</si>
  <si>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</si>
  <si>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</si>
  <si>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</si>
  <si>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</si>
  <si>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</si>
  <si>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</si>
  <si>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</si>
  <si>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</si>
  <si>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</si>
  <si>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</si>
  <si>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</si>
  <si>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</si>
  <si>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</si>
  <si>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</si>
  <si>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</si>
  <si>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</si>
  <si>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</si>
  <si>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</si>
  <si>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</si>
  <si>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</si>
  <si>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</si>
  <si>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</si>
  <si>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</si>
  <si>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</si>
  <si>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</si>
  <si>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</si>
  <si>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</si>
  <si>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</si>
  <si>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</si>
  <si>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</si>
  <si>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</si>
  <si>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</si>
  <si>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</si>
  <si>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</si>
  <si>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</si>
  <si>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</si>
  <si>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</si>
  <si>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</si>
  <si>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</si>
  <si>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</si>
  <si>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</si>
  <si>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</si>
  <si>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</si>
  <si>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</si>
  <si>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</si>
  <si>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</si>
  <si>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</si>
  <si>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</si>
  <si>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</si>
  <si>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</si>
  <si>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</si>
  <si>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</si>
  <si>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</si>
  <si>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</si>
  <si>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</si>
  <si>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</si>
  <si>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</si>
  <si>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</si>
  <si>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</si>
  <si>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</si>
  <si>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</si>
  <si>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</si>
  <si>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</si>
  <si>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</si>
  <si>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</si>
  <si>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</si>
  <si>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</si>
  <si>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</si>
  <si>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</si>
  <si>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</si>
  <si>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</si>
  <si>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</si>
  <si>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</si>
  <si>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</si>
  <si>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</si>
  <si>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</si>
  <si>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</si>
  <si>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</si>
  <si>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</si>
  <si>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</si>
  <si>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</si>
  <si>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</si>
  <si>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</si>
  <si>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</si>
  <si>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</si>
  <si>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</si>
  <si>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</si>
  <si>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</si>
  <si>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</si>
  <si>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</si>
  <si>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</si>
  <si>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</si>
  <si>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</si>
  <si>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</si>
  <si>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</si>
  <si>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</si>
  <si>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</si>
  <si>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</si>
  <si>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</si>
  <si>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</si>
  <si>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</si>
  <si>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</si>
  <si>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</si>
  <si>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</si>
  <si>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</si>
  <si>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</si>
  <si>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</si>
  <si>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</si>
  <si>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</si>
  <si>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</si>
  <si>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</si>
  <si>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</si>
  <si>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</si>
  <si>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</si>
  <si>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</si>
  <si>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</si>
  <si>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</si>
  <si>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</si>
  <si>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</si>
  <si>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</si>
  <si>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</si>
  <si>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</si>
  <si>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</si>
  <si>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</si>
  <si>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</si>
  <si>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</si>
  <si>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</si>
  <si>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</si>
  <si>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</si>
  <si>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</si>
  <si>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</si>
  <si>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</si>
  <si>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</si>
  <si>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</si>
  <si>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</si>
  <si>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</si>
  <si>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</si>
  <si>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</si>
  <si>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</si>
  <si>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</si>
  <si>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</si>
  <si>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</si>
  <si>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</si>
  <si>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</si>
  <si>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</si>
  <si>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</si>
  <si>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</si>
  <si>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</si>
  <si>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</si>
  <si>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</si>
  <si>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</si>
  <si>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</si>
  <si>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</si>
  <si>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</si>
  <si>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</si>
  <si>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</si>
  <si>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</si>
  <si>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</si>
  <si>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</si>
  <si>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</si>
  <si>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</si>
  <si>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</si>
  <si>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</si>
  <si>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</si>
  <si>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</si>
  <si>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</si>
  <si>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</si>
  <si>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</si>
  <si>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</si>
  <si>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</si>
  <si>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</si>
  <si>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</si>
  <si>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</si>
  <si>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</si>
  <si>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</si>
  <si>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</si>
  <si>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</si>
  <si>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</si>
  <si>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</si>
  <si>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</si>
  <si>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</si>
  <si>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</si>
  <si>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</si>
  <si>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</si>
  <si>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</si>
  <si>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</si>
  <si>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</si>
  <si>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</si>
  <si>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</si>
  <si>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</si>
  <si>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</si>
  <si>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</si>
  <si>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</si>
  <si>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</si>
  <si>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</si>
  <si>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</si>
  <si>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</si>
  <si>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</si>
  <si>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</si>
  <si>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</si>
  <si>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</si>
  <si>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</si>
  <si>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</si>
  <si>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</si>
  <si>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</si>
  <si>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</si>
  <si>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</si>
  <si>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</si>
  <si>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</si>
  <si>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</si>
  <si>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</si>
  <si>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</si>
  <si>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</si>
  <si>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</si>
  <si>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</si>
  <si>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</si>
  <si>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</si>
  <si>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</si>
  <si>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</si>
  <si>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</si>
  <si>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</si>
  <si>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</si>
  <si>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</si>
  <si>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</si>
  <si>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</si>
  <si>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</si>
  <si>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</si>
  <si>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</si>
  <si>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</si>
  <si>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</si>
  <si>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</si>
  <si>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</si>
  <si>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</si>
  <si>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</si>
  <si>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</si>
  <si>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</si>
  <si>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</si>
  <si>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</si>
  <si>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</si>
  <si>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</si>
  <si>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</si>
  <si>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</si>
  <si>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</si>
  <si>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</si>
  <si>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</si>
  <si>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</si>
  <si>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</si>
  <si>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</si>
  <si>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</si>
  <si>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</si>
  <si>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</si>
  <si>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</si>
  <si>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</si>
  <si>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</si>
  <si>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</si>
  <si>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</si>
  <si>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</si>
  <si>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</si>
  <si>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</si>
  <si>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</si>
  <si>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</si>
  <si>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</si>
  <si>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</si>
  <si>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</si>
  <si>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</si>
  <si>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</si>
  <si>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</si>
  <si>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</si>
  <si>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</si>
  <si>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</si>
  <si>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</si>
  <si>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</si>
  <si>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</si>
  <si>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</si>
  <si>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</si>
  <si>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</si>
  <si>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</si>
  <si>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</si>
  <si>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</si>
  <si>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</si>
  <si>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</si>
  <si>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</si>
  <si>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</si>
  <si>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</si>
  <si>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</si>
  <si>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</si>
  <si>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</si>
  <si>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</si>
  <si>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</si>
  <si>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</si>
  <si>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</si>
  <si>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</si>
  <si>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</si>
  <si>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</si>
  <si>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</si>
  <si>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</si>
  <si>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</si>
  <si>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</si>
  <si>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</si>
  <si>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</si>
  <si>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</si>
  <si>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</si>
  <si>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</si>
  <si>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</si>
  <si>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</si>
  <si>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</si>
  <si>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</si>
  <si>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</si>
  <si>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</si>
  <si>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</si>
  <si>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</si>
  <si>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</si>
  <si>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</si>
  <si>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</si>
  <si>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</si>
  <si>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</si>
  <si>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</si>
  <si>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</si>
  <si>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</si>
  <si>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</si>
  <si>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</si>
  <si>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</si>
  <si>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</si>
  <si>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</si>
  <si>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</si>
  <si>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</si>
  <si>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</si>
  <si>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</si>
  <si>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</si>
  <si>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</si>
  <si>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</si>
  <si>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</si>
  <si>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</si>
  <si>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</si>
  <si>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</si>
  <si>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</si>
  <si>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</si>
  <si>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</si>
  <si>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</si>
  <si>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</si>
  <si>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</si>
  <si>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</si>
  <si>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</si>
  <si>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</si>
  <si>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</si>
  <si>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</si>
  <si>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</si>
  <si>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</si>
  <si>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</si>
  <si>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</si>
  <si>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</si>
  <si>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</si>
  <si>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</si>
  <si>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</si>
  <si>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</si>
  <si>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</si>
  <si>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</si>
  <si>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</si>
  <si>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</si>
  <si>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</si>
  <si>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</si>
  <si>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</si>
  <si>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</si>
  <si>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</si>
  <si>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</si>
  <si>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</si>
  <si>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</si>
  <si>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</si>
  <si>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</si>
  <si>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</si>
  <si>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</si>
  <si>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</si>
  <si>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</si>
  <si>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</si>
  <si>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</si>
  <si>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</si>
  <si>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</si>
  <si>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</si>
  <si>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</si>
  <si>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</si>
  <si>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</si>
  <si>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</si>
  <si>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</si>
  <si>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</si>
  <si>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</si>
  <si>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</si>
  <si>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</si>
  <si>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</si>
  <si>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</si>
  <si>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</si>
  <si>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</si>
  <si>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</si>
  <si>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</si>
  <si>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</si>
  <si>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</si>
  <si>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</si>
  <si>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</si>
  <si>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</si>
  <si>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</si>
  <si>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</si>
  <si>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</si>
  <si>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</si>
  <si>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</si>
  <si>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</si>
  <si>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</si>
  <si>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</si>
  <si>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</si>
  <si>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</si>
  <si>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</si>
  <si>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</si>
  <si>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</si>
  <si>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</si>
  <si>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</si>
  <si>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</si>
  <si>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</si>
  <si>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</si>
  <si>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</si>
  <si>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</si>
  <si>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</si>
  <si>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</si>
  <si>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</si>
  <si>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</si>
  <si>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</si>
  <si>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</si>
  <si>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</si>
  <si>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</si>
  <si>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</si>
  <si>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</si>
  <si>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</si>
  <si>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</si>
  <si>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</si>
  <si>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</si>
  <si>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</si>
  <si>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</si>
  <si>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</si>
  <si>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</si>
  <si>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</si>
  <si>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</si>
  <si>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</si>
  <si>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</si>
  <si>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</si>
  <si>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</si>
  <si>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</si>
  <si>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</si>
  <si>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</si>
  <si>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</si>
  <si>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</si>
  <si>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</si>
  <si>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</si>
  <si>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</si>
  <si>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</si>
  <si>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</si>
  <si>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</si>
  <si>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</si>
  <si>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</si>
  <si>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</si>
  <si>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</si>
  <si>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</si>
  <si>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</si>
  <si>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</si>
  <si>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</si>
  <si>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</si>
  <si>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</si>
  <si>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</si>
  <si>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</si>
  <si>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</si>
  <si>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</si>
  <si>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</si>
  <si>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</si>
  <si>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</si>
  <si>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</si>
  <si>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</si>
  <si>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</si>
  <si>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</si>
  <si>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</si>
  <si>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</si>
  <si>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</si>
  <si>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</si>
  <si>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</si>
  <si>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</si>
  <si>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</si>
  <si>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</si>
  <si>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</si>
  <si>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</si>
  <si>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</si>
  <si>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</si>
  <si>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</si>
  <si>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</si>
  <si>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</si>
  <si>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</si>
  <si>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</si>
  <si>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</si>
  <si>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</si>
  <si>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</si>
  <si>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</si>
  <si>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</si>
  <si>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</si>
  <si>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</si>
  <si>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</si>
  <si>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</si>
  <si>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</si>
  <si>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</si>
  <si>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</si>
  <si>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</si>
  <si>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</si>
  <si>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</si>
  <si>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</si>
  <si>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</si>
  <si>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</si>
  <si>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</si>
  <si>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</si>
  <si>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</si>
  <si>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</si>
  <si>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</si>
  <si>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</si>
  <si>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</si>
  <si>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</si>
  <si>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</si>
  <si>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</si>
  <si>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</si>
  <si>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</si>
  <si>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</si>
  <si>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</si>
  <si>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</si>
  <si>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</si>
  <si>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</si>
  <si>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</si>
  <si>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</si>
  <si>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</si>
  <si>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</si>
  <si>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</si>
  <si>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</si>
  <si>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</si>
  <si>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</si>
  <si>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</si>
  <si>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</si>
  <si>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</si>
  <si>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</si>
  <si>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</si>
  <si>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</si>
  <si>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</si>
  <si>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</si>
  <si>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</si>
  <si>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</si>
  <si>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</si>
  <si>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</si>
  <si>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</si>
  <si>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</si>
  <si>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</si>
  <si>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</si>
  <si>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</si>
  <si>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</si>
  <si>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</si>
  <si>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</si>
  <si>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</si>
  <si>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</si>
  <si>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</si>
  <si>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</si>
  <si>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</si>
  <si>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</si>
  <si>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</si>
  <si>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</si>
  <si>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</si>
  <si>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</si>
  <si>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</si>
  <si>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</si>
  <si>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</si>
  <si>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</si>
  <si>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</si>
  <si>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</si>
  <si>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</si>
  <si>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</si>
  <si>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</si>
  <si>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</si>
  <si>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</si>
  <si>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</si>
  <si>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</si>
  <si>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</si>
  <si>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</si>
  <si>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</si>
  <si>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</si>
  <si>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</si>
  <si>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</si>
  <si>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</si>
  <si>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</si>
  <si>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</si>
  <si>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</si>
  <si>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</si>
  <si>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</si>
  <si>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</si>
  <si>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</si>
  <si>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</si>
  <si>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</si>
  <si>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</si>
  <si>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</si>
  <si>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</si>
  <si>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</si>
  <si>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</si>
  <si>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</si>
  <si>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</si>
  <si>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</si>
  <si>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</si>
  <si>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</si>
  <si>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</si>
  <si>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</si>
  <si>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</si>
  <si>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</si>
  <si>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</si>
  <si>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</si>
  <si>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</si>
  <si>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</si>
  <si>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</si>
  <si>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</si>
  <si>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</si>
  <si>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</si>
  <si>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</si>
  <si>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</si>
  <si>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</si>
  <si>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</si>
  <si>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</si>
  <si>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</si>
  <si>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</si>
  <si>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</si>
  <si>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</si>
  <si>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</si>
  <si>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</si>
  <si>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</si>
  <si>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</si>
  <si>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</si>
  <si>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</si>
  <si>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</si>
  <si>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</si>
  <si>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</si>
  <si>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</si>
  <si>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</si>
  <si>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</si>
  <si>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</si>
  <si>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</si>
  <si>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</si>
  <si>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</si>
  <si>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</si>
  <si>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</si>
  <si>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</si>
  <si>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</si>
  <si>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</si>
  <si>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</si>
  <si>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</si>
  <si>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</si>
  <si>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</si>
  <si>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</si>
  <si>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</si>
  <si>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</si>
  <si>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</si>
  <si>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</si>
  <si>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</si>
  <si>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</si>
  <si>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</si>
  <si>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</si>
  <si>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</si>
  <si>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</si>
  <si>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</si>
  <si>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</si>
  <si>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</si>
  <si>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</si>
  <si>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</si>
  <si>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</si>
  <si>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</si>
  <si>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</si>
  <si>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</si>
  <si>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</si>
  <si>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</si>
  <si>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</si>
  <si>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</si>
  <si>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</si>
  <si>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</si>
  <si>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</si>
  <si>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</si>
  <si>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</si>
  <si>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</si>
  <si>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</si>
  <si>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</si>
  <si>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</si>
  <si>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</si>
  <si>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</si>
  <si>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</si>
  <si>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</si>
  <si>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</si>
  <si>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</si>
  <si>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</si>
  <si>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</si>
  <si>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</si>
  <si>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</si>
  <si>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</si>
  <si>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</si>
  <si>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</si>
  <si>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</si>
  <si>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</si>
  <si>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</si>
  <si>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</si>
  <si>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</si>
  <si>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</si>
  <si>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</si>
  <si>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</si>
  <si>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</si>
  <si>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</si>
  <si>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</si>
  <si>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</si>
  <si>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</si>
  <si>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</si>
  <si>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</si>
  <si>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</si>
  <si>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</si>
  <si>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</si>
  <si>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</si>
  <si>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</si>
  <si>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</si>
  <si>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</si>
  <si>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</si>
  <si>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</si>
  <si>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</si>
  <si>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</si>
  <si>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</si>
  <si>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</si>
  <si>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</si>
  <si>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</si>
  <si>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</si>
  <si>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</si>
  <si>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</si>
  <si>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</si>
  <si>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</si>
  <si>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</si>
  <si>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</si>
  <si>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</si>
  <si>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</si>
  <si>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</si>
  <si>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</si>
  <si>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</si>
  <si>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</si>
  <si>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</si>
  <si>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</si>
  <si>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</si>
  <si>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</si>
  <si>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</si>
  <si>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</si>
  <si>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</si>
  <si>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</si>
  <si>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</si>
  <si>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</si>
  <si>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</si>
  <si>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</si>
  <si>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</si>
  <si>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</si>
  <si>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</si>
  <si>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</si>
  <si>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</si>
  <si>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</si>
  <si>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</si>
  <si>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</si>
  <si>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</si>
  <si>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</si>
  <si>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</si>
  <si>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</si>
  <si>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</si>
  <si>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</si>
  <si>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</si>
  <si>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</si>
  <si>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</si>
  <si>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</si>
  <si>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</si>
  <si>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</si>
  <si>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</si>
  <si>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</si>
  <si>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</si>
  <si>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</si>
  <si>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</si>
  <si>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</si>
  <si>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</si>
  <si>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</si>
  <si>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</si>
  <si>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</si>
  <si>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</si>
  <si>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</si>
  <si>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</si>
  <si>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</si>
  <si>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</si>
  <si>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</si>
  <si>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</si>
  <si>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</si>
  <si>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</si>
  <si>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</si>
  <si>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</si>
  <si>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</si>
  <si>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</si>
  <si>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</si>
  <si>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</si>
  <si>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</si>
  <si>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</si>
  <si>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</si>
  <si>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</si>
  <si>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</si>
  <si>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</si>
  <si>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</si>
  <si>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</si>
  <si>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</si>
  <si>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</si>
  <si>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</si>
  <si>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</si>
  <si>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</si>
  <si>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</si>
  <si>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</si>
  <si>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</si>
  <si>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</si>
  <si>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</si>
  <si>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</si>
  <si>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</si>
  <si>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</si>
  <si>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</si>
  <si>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</si>
  <si>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</si>
  <si>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</si>
  <si>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</si>
  <si>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</si>
  <si>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</si>
  <si>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</si>
  <si>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</si>
  <si>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</si>
  <si>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</si>
  <si>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</si>
  <si>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</si>
  <si>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</si>
  <si>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</si>
  <si>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</si>
  <si>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</si>
  <si>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</si>
  <si>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</si>
  <si>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</si>
  <si>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</si>
  <si>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</si>
  <si>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</si>
  <si>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</si>
  <si>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</si>
  <si>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</si>
  <si>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</si>
  <si>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</si>
  <si>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</si>
  <si>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</si>
  <si>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</si>
  <si>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</si>
  <si>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</si>
  <si>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</si>
  <si>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</si>
  <si>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</si>
  <si>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</si>
  <si>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</si>
  <si>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</si>
  <si>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</si>
  <si>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</si>
  <si>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</si>
  <si>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</si>
  <si>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</si>
  <si>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</si>
  <si>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</si>
  <si>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</si>
  <si>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</si>
  <si>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</si>
  <si>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</si>
  <si>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</si>
  <si>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</si>
  <si>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</si>
  <si>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</si>
  <si>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</si>
  <si>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</si>
  <si>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</si>
  <si>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</si>
  <si>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</si>
  <si>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</si>
  <si>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</si>
  <si>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</si>
  <si>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</si>
  <si>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</si>
  <si>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</si>
  <si>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</si>
  <si>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</si>
  <si>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</si>
  <si>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</si>
  <si>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</si>
  <si>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</si>
  <si>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</si>
  <si>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</si>
  <si>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</si>
  <si>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</si>
  <si>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</si>
  <si>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</si>
  <si>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</si>
  <si>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</si>
  <si>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</si>
  <si>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</si>
  <si>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</si>
  <si>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</si>
  <si>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</si>
  <si>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</si>
  <si>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</si>
  <si>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</si>
  <si>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</si>
  <si>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</si>
  <si>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</si>
  <si>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</si>
  <si>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</si>
  <si>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</si>
  <si>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</si>
  <si>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</si>
  <si>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</si>
  <si>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</si>
  <si>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</si>
  <si>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</si>
  <si>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</si>
  <si>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</si>
  <si>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</si>
  <si>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</si>
  <si>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</si>
  <si>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</si>
  <si>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</si>
  <si>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</si>
  <si>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</si>
  <si>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</si>
  <si>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</si>
  <si>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</si>
  <si>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</si>
  <si>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</si>
  <si>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</si>
  <si>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</si>
  <si>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</si>
  <si>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</si>
  <si>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</si>
  <si>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</si>
  <si>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</si>
  <si>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</si>
  <si>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</si>
  <si>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</si>
  <si>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</si>
  <si>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</si>
  <si>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</si>
  <si>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</si>
  <si>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</si>
  <si>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</si>
  <si>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</si>
  <si>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</si>
  <si>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</si>
  <si>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</si>
  <si>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</si>
  <si>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</si>
  <si>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</si>
  <si>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</si>
  <si>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</si>
  <si>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</si>
  <si>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</si>
  <si>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</si>
  <si>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</si>
  <si>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</si>
  <si>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</si>
  <si>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</si>
  <si>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</si>
  <si>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</si>
  <si>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</si>
  <si>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</si>
  <si>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</si>
  <si>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</si>
  <si>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</si>
  <si>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</si>
  <si>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</si>
  <si>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</si>
  <si>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</si>
  <si>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</si>
  <si>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</si>
  <si>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</si>
  <si>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</si>
  <si>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</si>
  <si>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</si>
  <si>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</si>
  <si>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</si>
  <si>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</si>
  <si>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</si>
  <si>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</si>
  <si>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</si>
  <si>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</si>
  <si>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</si>
  <si>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</si>
  <si>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</si>
  <si>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</si>
  <si>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</si>
  <si>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</si>
  <si>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</si>
  <si>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</si>
  <si>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</si>
  <si>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</si>
  <si>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</si>
  <si>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</si>
  <si>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</si>
  <si>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</si>
  <si>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</si>
  <si>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</si>
  <si>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</si>
  <si>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</si>
  <si>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</si>
  <si>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</si>
  <si>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</si>
  <si>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</si>
  <si>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</si>
  <si>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</si>
  <si>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</si>
  <si>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</si>
  <si>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</si>
  <si>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</si>
  <si>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</si>
  <si>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</si>
  <si>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</si>
  <si>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</si>
  <si>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</si>
  <si>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</si>
  <si>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</si>
  <si>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</si>
  <si>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</si>
  <si>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</si>
  <si>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</si>
  <si>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</si>
  <si>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</si>
  <si>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</si>
  <si>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</si>
  <si>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</si>
  <si>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</si>
  <si>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</si>
  <si>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</si>
  <si>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</si>
  <si>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</si>
  <si>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</si>
  <si>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</si>
  <si>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</si>
  <si>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</si>
  <si>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</si>
  <si>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</si>
  <si>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</si>
  <si>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20211313001352020</t>
  </si>
  <si>
    <t>Prestar los servicios de educacion inicial en el marco de la atencion integral en Hogares Infantil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</si>
  <si>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Instituto Colombianon de Bienestar Familiar</t>
  </si>
  <si>
    <t>2362012</t>
  </si>
  <si>
    <t>Brindar asistencia integral a niñso y niñas entre sesis meses (6) y hastas cinco aos (5) once meses (11) de edad con vulnearibilidad economica y social prioritariamente a quienes por rzzones de trabajo de sus padres o adultos responsable de su cudiado permanecen solos temporalmente y a los hijos de familias en situacion de desplazados</t>
  </si>
  <si>
    <t>4702012</t>
  </si>
  <si>
    <t>6732012</t>
  </si>
  <si>
    <t>0052015</t>
  </si>
  <si>
    <t>Atender a la primera infancia en el marco de la estrategia  "de cero a siempre" de confomridad con las directrices, lineamientos y parametros establecidos por el ICBF, asi como regular las relaciones entre la partes derivadas de la entrega de aportes del ICBF  a la ENTIDAD ADMINISTRADORA DEL SERVICIO, parq eu este asuma con su personal y bajo su exclusividad responsabilidad dicha atencion.</t>
  </si>
  <si>
    <t>01222016</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</si>
  <si>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del servicio para que este asuma con su personal y bajo su explusiva responsabilidad dicha atencion. </t>
  </si>
  <si>
    <t>05622016</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</si>
  <si>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</si>
  <si>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03322017</t>
  </si>
  <si>
    <t>Prestar servicio de atencion inetgral a niños y niñas menores de 5 años o hasta su ingreso al grado de transicion con el fin de promover el desarrollo integral de la primera infancia en conformidad con el manual operativo de la modalidad institucional y las directrices establecidas por el ICBF en el marco de la politica de estado para el desarrollo integral de la primera infancia de "cero a siempre" en el servicio hogares infantiles</t>
  </si>
  <si>
    <t>02392018</t>
  </si>
  <si>
    <t>04422018</t>
  </si>
  <si>
    <t>01172019</t>
  </si>
  <si>
    <t>01352020</t>
  </si>
  <si>
    <t>Prestar el servicio hogares infantiles - hi- de conformidad con el manual operativo de la modalidad isntitucional ylas directrices establecidas por el ICBF en armonmia con la politica de estado para el desarrollo integral de la primera infancia de cero a siempre.</t>
  </si>
  <si>
    <t>Prestar el servicio de educacion inicialm en el marco de la atencion integral en hogares infantiles - hi - de conformidad con el manuela operativo de la modalidad institucional, el lineamiento tecnico para la atencion a la primera infancia y las directricesn establecidas por el ICBF en armonia con la politica de estado npara el desarrollo integral de la primera infancia de cero a siempre.</t>
  </si>
  <si>
    <t>Pbro. RUBEN DARIO MARTINEZ POLO</t>
  </si>
  <si>
    <t>RUBEN DARIO MARTINEZ POLO</t>
  </si>
  <si>
    <t>CALLE 28 NRO 39-66</t>
  </si>
  <si>
    <t>3014197111</t>
  </si>
  <si>
    <t>hogarinfantillosmangos@hotmail.com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</si>
</sst>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71" zoomScale="68" zoomScaleNormal="68" zoomScaleSheetLayoutView="40" zoomScalePageLayoutView="40" workbookViewId="0">
      <selection activeCell="O53" sqref="O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890480631</v>
      </c>
      <c r="C20" s="5"/>
      <c r="D20" s="73"/>
      <c r="E20" s="5"/>
      <c r="F20" s="5"/>
      <c r="G20" s="5"/>
      <c r="H20" s="186"/>
      <c r="I20" s="149" t="s">
        <v>208</v>
      </c>
      <c r="J20" s="150" t="s">
        <v>222</v>
      </c>
      <c r="K20" s="151">
        <v>715152400</v>
      </c>
      <c r="L20" s="152">
        <v>44191</v>
      </c>
      <c r="M20" s="152">
        <v>44561</v>
      </c>
      <c r="N20" s="135">
        <f>+(M20-L20)/30</f>
        <v>12.333333333333334</v>
      </c>
      <c r="O20" s="138"/>
      <c r="U20" s="134"/>
      <c r="V20" s="105">
        <f ca="1">NOW()</f>
        <v>44193.660184953704</v>
      </c>
      <c r="W20" s="105">
        <f ca="1">NOW()</f>
        <v>44193.660184953704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PADRES DE FAMILIA DE NIÑOS Y NIÑAS USUARIOS DEL HOGAR INFANTIL COMUNITARIO LOS MANGOS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40921</v>
      </c>
      <c r="F48" s="145">
        <v>41090</v>
      </c>
      <c r="G48" s="160">
        <f>IF(AND(E48&lt;&gt;"",F48&lt;&gt;""),((F48-E48)/30),"")</f>
        <v>5.6333333333333337</v>
      </c>
      <c r="H48" s="114" t="s">
        <v>2680</v>
      </c>
      <c r="I48" s="113" t="s">
        <v>208</v>
      </c>
      <c r="J48" s="113" t="s">
        <v>222</v>
      </c>
      <c r="K48" s="116">
        <v>174097862</v>
      </c>
      <c r="L48" s="115" t="s">
        <v>1148</v>
      </c>
      <c r="M48" s="117"/>
      <c r="N48" s="115" t="s">
        <v>27</v>
      </c>
      <c r="O48" s="115" t="s">
        <v>1148</v>
      </c>
      <c r="P48" s="78"/>
    </row>
    <row r="49" spans="1:16" s="6" customFormat="1" ht="24.75" customHeight="1" x14ac:dyDescent="0.25">
      <c r="A49" s="143">
        <v>2</v>
      </c>
      <c r="B49" s="122" t="s">
        <v>2678</v>
      </c>
      <c r="C49" s="112" t="s">
        <v>31</v>
      </c>
      <c r="D49" s="110" t="s">
        <v>2681</v>
      </c>
      <c r="E49" s="145">
        <v>41085</v>
      </c>
      <c r="F49" s="145">
        <v>41274</v>
      </c>
      <c r="G49" s="160">
        <f t="shared" ref="G49:G50" si="2">IF(AND(E49&lt;&gt;"",F49&lt;&gt;""),((F49-E49)/30),"")</f>
        <v>6.3</v>
      </c>
      <c r="H49" s="122" t="s">
        <v>2680</v>
      </c>
      <c r="I49" s="113" t="s">
        <v>208</v>
      </c>
      <c r="J49" s="113" t="s">
        <v>222</v>
      </c>
      <c r="K49" s="116">
        <v>178725798</v>
      </c>
      <c r="L49" s="115" t="s">
        <v>1148</v>
      </c>
      <c r="M49" s="117"/>
      <c r="N49" s="115" t="s">
        <v>27</v>
      </c>
      <c r="O49" s="115" t="s">
        <v>1148</v>
      </c>
      <c r="P49" s="78"/>
    </row>
    <row r="50" spans="1:16" s="6" customFormat="1" ht="24.75" customHeight="1" x14ac:dyDescent="0.25">
      <c r="A50" s="143">
        <v>3</v>
      </c>
      <c r="B50" s="122" t="s">
        <v>2678</v>
      </c>
      <c r="C50" s="112" t="s">
        <v>31</v>
      </c>
      <c r="D50" s="110" t="s">
        <v>2682</v>
      </c>
      <c r="E50" s="145">
        <v>41247</v>
      </c>
      <c r="F50" s="145">
        <v>42004</v>
      </c>
      <c r="G50" s="160">
        <f t="shared" si="2"/>
        <v>25.233333333333334</v>
      </c>
      <c r="H50" s="122" t="s">
        <v>2680</v>
      </c>
      <c r="I50" s="113" t="s">
        <v>208</v>
      </c>
      <c r="J50" s="113" t="s">
        <v>222</v>
      </c>
      <c r="K50" s="116">
        <v>944630413</v>
      </c>
      <c r="L50" s="115" t="s">
        <v>1148</v>
      </c>
      <c r="M50" s="117"/>
      <c r="N50" s="115" t="s">
        <v>27</v>
      </c>
      <c r="O50" s="115" t="s">
        <v>1148</v>
      </c>
      <c r="P50" s="78"/>
    </row>
    <row r="51" spans="1:16" s="6" customFormat="1" ht="24.75" customHeight="1" outlineLevel="1" x14ac:dyDescent="0.25">
      <c r="A51" s="143">
        <v>4</v>
      </c>
      <c r="B51" s="122" t="s">
        <v>2678</v>
      </c>
      <c r="C51" s="112" t="s">
        <v>31</v>
      </c>
      <c r="D51" s="110" t="s">
        <v>2683</v>
      </c>
      <c r="E51" s="145">
        <v>42017</v>
      </c>
      <c r="F51" s="145">
        <v>42369</v>
      </c>
      <c r="G51" s="160">
        <f t="shared" ref="G51:G107" si="3">IF(AND(E51&lt;&gt;"",F51&lt;&gt;""),((F51-E51)/30),"")</f>
        <v>11.733333333333333</v>
      </c>
      <c r="H51" s="114" t="s">
        <v>2684</v>
      </c>
      <c r="I51" s="113" t="s">
        <v>208</v>
      </c>
      <c r="J51" s="113" t="s">
        <v>222</v>
      </c>
      <c r="K51" s="116">
        <v>499299200</v>
      </c>
      <c r="L51" s="115" t="s">
        <v>1148</v>
      </c>
      <c r="M51" s="117"/>
      <c r="N51" s="115" t="s">
        <v>27</v>
      </c>
      <c r="O51" s="115" t="s">
        <v>1148</v>
      </c>
      <c r="P51" s="78"/>
    </row>
    <row r="52" spans="1:16" s="7" customFormat="1" ht="24.75" customHeight="1" outlineLevel="1" x14ac:dyDescent="0.25">
      <c r="A52" s="144">
        <v>5</v>
      </c>
      <c r="B52" s="122" t="s">
        <v>2678</v>
      </c>
      <c r="C52" s="112" t="s">
        <v>31</v>
      </c>
      <c r="D52" s="110" t="s">
        <v>2685</v>
      </c>
      <c r="E52" s="145">
        <v>42395</v>
      </c>
      <c r="F52" s="145">
        <v>42674</v>
      </c>
      <c r="G52" s="160">
        <f t="shared" si="3"/>
        <v>9.3000000000000007</v>
      </c>
      <c r="H52" s="119" t="s">
        <v>2686</v>
      </c>
      <c r="I52" s="113" t="s">
        <v>208</v>
      </c>
      <c r="J52" s="113" t="s">
        <v>222</v>
      </c>
      <c r="K52" s="116">
        <v>405698880</v>
      </c>
      <c r="L52" s="115" t="s">
        <v>1148</v>
      </c>
      <c r="M52" s="117"/>
      <c r="N52" s="115" t="s">
        <v>27</v>
      </c>
      <c r="O52" s="115" t="s">
        <v>26</v>
      </c>
      <c r="P52" s="79"/>
    </row>
    <row r="53" spans="1:16" s="7" customFormat="1" ht="24.75" customHeight="1" outlineLevel="1" x14ac:dyDescent="0.25">
      <c r="A53" s="144">
        <v>6</v>
      </c>
      <c r="B53" s="122" t="s">
        <v>2678</v>
      </c>
      <c r="C53" s="112" t="s">
        <v>31</v>
      </c>
      <c r="D53" s="110" t="s">
        <v>2687</v>
      </c>
      <c r="E53" s="145">
        <v>42675</v>
      </c>
      <c r="F53" s="145">
        <v>43039</v>
      </c>
      <c r="G53" s="160">
        <f t="shared" si="3"/>
        <v>12.133333333333333</v>
      </c>
      <c r="H53" s="119" t="s">
        <v>2688</v>
      </c>
      <c r="I53" s="113" t="s">
        <v>208</v>
      </c>
      <c r="J53" s="113" t="s">
        <v>222</v>
      </c>
      <c r="K53" s="116">
        <v>590224400</v>
      </c>
      <c r="L53" s="115" t="s">
        <v>1148</v>
      </c>
      <c r="M53" s="117"/>
      <c r="N53" s="115" t="s">
        <v>27</v>
      </c>
      <c r="O53" s="115" t="s">
        <v>26</v>
      </c>
      <c r="P53" s="79"/>
    </row>
    <row r="54" spans="1:16" s="7" customFormat="1" ht="24.75" customHeight="1" outlineLevel="1" x14ac:dyDescent="0.25">
      <c r="A54" s="144">
        <v>7</v>
      </c>
      <c r="B54" s="122" t="s">
        <v>2678</v>
      </c>
      <c r="C54" s="112" t="s">
        <v>31</v>
      </c>
      <c r="D54" s="110" t="s">
        <v>2689</v>
      </c>
      <c r="E54" s="145">
        <v>43040</v>
      </c>
      <c r="F54" s="145">
        <v>43312</v>
      </c>
      <c r="G54" s="160">
        <f t="shared" si="3"/>
        <v>9.0666666666666664</v>
      </c>
      <c r="H54" s="114" t="s">
        <v>2690</v>
      </c>
      <c r="I54" s="113" t="s">
        <v>208</v>
      </c>
      <c r="J54" s="113" t="s">
        <v>222</v>
      </c>
      <c r="K54" s="118">
        <v>513357600</v>
      </c>
      <c r="L54" s="115" t="s">
        <v>1148</v>
      </c>
      <c r="M54" s="117"/>
      <c r="N54" s="115" t="s">
        <v>27</v>
      </c>
      <c r="O54" s="115" t="s">
        <v>26</v>
      </c>
      <c r="P54" s="79"/>
    </row>
    <row r="55" spans="1:16" s="7" customFormat="1" ht="24.75" customHeight="1" outlineLevel="1" x14ac:dyDescent="0.25">
      <c r="A55" s="144">
        <v>8</v>
      </c>
      <c r="B55" s="122" t="s">
        <v>2678</v>
      </c>
      <c r="C55" s="112" t="s">
        <v>31</v>
      </c>
      <c r="D55" s="110" t="s">
        <v>2691</v>
      </c>
      <c r="E55" s="145">
        <v>43313</v>
      </c>
      <c r="F55" s="145">
        <v>43404</v>
      </c>
      <c r="G55" s="160">
        <f t="shared" si="3"/>
        <v>3.0333333333333332</v>
      </c>
      <c r="H55" s="122" t="s">
        <v>2690</v>
      </c>
      <c r="I55" s="113" t="s">
        <v>208</v>
      </c>
      <c r="J55" s="113" t="s">
        <v>222</v>
      </c>
      <c r="K55" s="118">
        <v>176985600</v>
      </c>
      <c r="L55" s="115" t="s">
        <v>1148</v>
      </c>
      <c r="M55" s="117"/>
      <c r="N55" s="115" t="s">
        <v>27</v>
      </c>
      <c r="O55" s="115" t="s">
        <v>26</v>
      </c>
      <c r="P55" s="79"/>
    </row>
    <row r="56" spans="1:16" s="7" customFormat="1" ht="24.75" customHeight="1" outlineLevel="1" x14ac:dyDescent="0.25">
      <c r="A56" s="144">
        <v>9</v>
      </c>
      <c r="B56" s="122" t="s">
        <v>2678</v>
      </c>
      <c r="C56" s="112" t="s">
        <v>31</v>
      </c>
      <c r="D56" s="110" t="s">
        <v>2692</v>
      </c>
      <c r="E56" s="145">
        <v>43405</v>
      </c>
      <c r="F56" s="145">
        <v>43441</v>
      </c>
      <c r="G56" s="160">
        <f t="shared" si="3"/>
        <v>1.2</v>
      </c>
      <c r="H56" s="122" t="s">
        <v>2690</v>
      </c>
      <c r="I56" s="113" t="s">
        <v>208</v>
      </c>
      <c r="J56" s="113" t="s">
        <v>222</v>
      </c>
      <c r="K56" s="118">
        <v>71529400</v>
      </c>
      <c r="L56" s="115" t="s">
        <v>1148</v>
      </c>
      <c r="M56" s="117"/>
      <c r="N56" s="115" t="s">
        <v>27</v>
      </c>
      <c r="O56" s="115" t="s">
        <v>26</v>
      </c>
      <c r="P56" s="79"/>
    </row>
    <row r="57" spans="1:16" s="7" customFormat="1" ht="24.75" customHeight="1" outlineLevel="1" x14ac:dyDescent="0.25">
      <c r="A57" s="144">
        <v>10</v>
      </c>
      <c r="B57" s="122" t="s">
        <v>2678</v>
      </c>
      <c r="C57" s="65" t="s">
        <v>31</v>
      </c>
      <c r="D57" s="63" t="s">
        <v>2693</v>
      </c>
      <c r="E57" s="145">
        <v>43486</v>
      </c>
      <c r="F57" s="145">
        <v>43822</v>
      </c>
      <c r="G57" s="160">
        <f t="shared" si="3"/>
        <v>11.2</v>
      </c>
      <c r="H57" s="64" t="s">
        <v>2695</v>
      </c>
      <c r="I57" s="63" t="s">
        <v>208</v>
      </c>
      <c r="J57" s="63" t="s">
        <v>222</v>
      </c>
      <c r="K57" s="66">
        <v>641270770</v>
      </c>
      <c r="L57" s="65" t="s">
        <v>1148</v>
      </c>
      <c r="M57" s="67"/>
      <c r="N57" s="65" t="s">
        <v>27</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2694</v>
      </c>
      <c r="E114" s="145">
        <v>43878</v>
      </c>
      <c r="F114" s="145">
        <v>44196</v>
      </c>
      <c r="G114" s="160">
        <f>IF(AND(E114&lt;&gt;"",F114&lt;&gt;""),((F114-E114)/30),"")</f>
        <v>10.6</v>
      </c>
      <c r="H114" s="122" t="s">
        <v>2696</v>
      </c>
      <c r="I114" s="121" t="s">
        <v>208</v>
      </c>
      <c r="J114" s="121" t="s">
        <v>222</v>
      </c>
      <c r="K114" s="123">
        <v>718375355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c r="G179" s="165" t="str">
        <f>IF(F179&gt;0,SUM(E179+F179),"")</f>
        <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39860</v>
      </c>
      <c r="D193" s="5"/>
      <c r="E193" s="126">
        <v>145</v>
      </c>
      <c r="F193" s="5"/>
      <c r="G193" s="5"/>
      <c r="H193" s="147" t="s">
        <v>2697</v>
      </c>
      <c r="J193" s="5"/>
      <c r="K193" s="127">
        <v>41090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2699</v>
      </c>
      <c r="J211" s="27" t="s">
        <v>2622</v>
      </c>
      <c r="K211" s="148" t="s">
        <v>2699</v>
      </c>
      <c r="L211" s="21"/>
      <c r="M211" s="21"/>
      <c r="N211" s="21"/>
      <c r="O211" s="8"/>
    </row>
    <row r="212" spans="1:15" x14ac:dyDescent="0.25">
      <c r="A212" s="9"/>
      <c r="B212" s="27" t="s">
        <v>2619</v>
      </c>
      <c r="C212" s="147" t="s">
        <v>2698</v>
      </c>
      <c r="D212" s="21"/>
      <c r="G212" s="27" t="s">
        <v>2621</v>
      </c>
      <c r="H212" s="148" t="s">
        <v>2700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4fb10211-09fb-4e80-9f0b-184718d5d98c"/>
    <ds:schemaRef ds:uri="http://schemas.microsoft.com/office/2006/metadata/properties"/>
    <ds:schemaRef ds:uri="http://purl.org/dc/term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2020-12-26T18:19:24Z</cp:lastPrinted>
  <dcterms:created xsi:type="dcterms:W3CDTF">2020-10-14T21:57:42Z</dcterms:created>
  <dcterms:modified xsi:type="dcterms:W3CDTF">2020-12-28T20:52:09Z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