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rchivos Años 2020\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<sst xmlns="http://schemas.openxmlformats.org/spreadsheetml/2006/main" count="3233" uniqueCount="2729">
  <si>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</si>
  <si>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</si>
  <si>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</si>
  <si>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</si>
  <si>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</si>
  <si>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</si>
  <si>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</si>
  <si>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</si>
  <si>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</si>
  <si>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</si>
  <si>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</si>
  <si>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</si>
  <si>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</si>
  <si>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</si>
  <si>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</si>
  <si>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</si>
  <si>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</si>
  <si>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</si>
  <si>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</si>
  <si>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</si>
  <si>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</si>
  <si>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</si>
  <si>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</si>
  <si>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</si>
  <si>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</si>
  <si>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</si>
  <si>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</si>
  <si>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</si>
  <si>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</si>
  <si>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</si>
  <si>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</si>
  <si>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</si>
  <si>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</si>
  <si>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</si>
  <si>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</si>
  <si>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</si>
  <si>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</si>
  <si>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</si>
  <si>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</si>
  <si>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</si>
  <si>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</si>
  <si>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</si>
  <si>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</si>
  <si>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</si>
  <si>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</si>
  <si>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</si>
  <si>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</si>
  <si>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</si>
  <si>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</si>
  <si>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</si>
  <si>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</si>
  <si>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</si>
  <si>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</si>
  <si>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</si>
  <si>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</si>
  <si>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</si>
  <si>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</si>
  <si>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</si>
  <si>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</si>
  <si>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</si>
  <si>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</si>
  <si>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</si>
  <si>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</si>
  <si>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</si>
  <si>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</si>
  <si>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</si>
  <si>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</si>
  <si>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</si>
  <si>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</si>
  <si>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</si>
  <si>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</si>
  <si>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</si>
  <si>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</si>
  <si>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</si>
  <si>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</si>
  <si>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</si>
  <si>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</si>
  <si>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</si>
  <si>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</si>
  <si>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</si>
  <si>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</si>
  <si>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</si>
  <si>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</si>
  <si>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</si>
  <si>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</si>
  <si>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</si>
  <si>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</si>
  <si>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</si>
  <si>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</si>
  <si>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</si>
  <si>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</si>
  <si>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</si>
  <si>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</si>
  <si>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</si>
  <si>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</si>
  <si>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</si>
  <si>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</si>
  <si>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</si>
  <si>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</si>
  <si>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</si>
  <si>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</si>
  <si>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</si>
  <si>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</si>
  <si>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</si>
  <si>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</si>
  <si>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</si>
  <si>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</si>
  <si>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</si>
  <si>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</si>
  <si>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</si>
  <si>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</si>
  <si>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</si>
  <si>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</si>
  <si>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</si>
  <si>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</si>
  <si>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</si>
  <si>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</si>
  <si>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</si>
  <si>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</si>
  <si>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</si>
  <si>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</si>
  <si>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</si>
  <si>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</si>
  <si>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</si>
  <si>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</si>
  <si>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</si>
  <si>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</si>
  <si>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</si>
  <si>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</si>
  <si>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</si>
  <si>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</si>
  <si>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</si>
  <si>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</si>
  <si>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</si>
  <si>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</si>
  <si>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</si>
  <si>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</si>
  <si>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</si>
  <si>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</si>
  <si>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</si>
  <si>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</si>
  <si>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</si>
  <si>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</si>
  <si>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</si>
  <si>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</si>
  <si>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</si>
  <si>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</si>
  <si>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</si>
  <si>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</si>
  <si>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</si>
  <si>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</si>
  <si>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</si>
  <si>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</si>
  <si>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</si>
  <si>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</si>
  <si>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</si>
  <si>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</si>
  <si>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</si>
  <si>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</si>
  <si>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</si>
  <si>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</si>
  <si>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</si>
  <si>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</si>
  <si>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</si>
  <si>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</si>
  <si>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</si>
  <si>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</si>
  <si>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</si>
  <si>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</si>
  <si>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</si>
  <si>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</si>
  <si>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</si>
  <si>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</si>
  <si>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</si>
  <si>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</si>
  <si>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</si>
  <si>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</si>
  <si>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</si>
  <si>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</si>
  <si>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</si>
  <si>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</si>
  <si>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</si>
  <si>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</si>
  <si>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</si>
  <si>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</si>
  <si>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</si>
  <si>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</si>
  <si>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</si>
  <si>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</si>
  <si>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</si>
  <si>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</si>
  <si>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</si>
  <si>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</si>
  <si>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</si>
  <si>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</si>
  <si>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</si>
  <si>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</si>
  <si>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</si>
  <si>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</si>
  <si>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</si>
  <si>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</si>
  <si>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</si>
  <si>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</si>
  <si>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</si>
  <si>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</si>
  <si>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</si>
  <si>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</si>
  <si>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</si>
  <si>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</si>
  <si>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</si>
  <si>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</si>
  <si>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</si>
  <si>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</si>
  <si>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</si>
  <si>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</si>
  <si>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</si>
  <si>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</si>
  <si>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</si>
  <si>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</si>
  <si>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</si>
  <si>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</si>
  <si>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</si>
  <si>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</si>
  <si>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</si>
  <si>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</si>
  <si>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</si>
  <si>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</si>
  <si>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</si>
  <si>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</si>
  <si>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</si>
  <si>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</si>
  <si>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</si>
  <si>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</si>
  <si>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</si>
  <si>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</si>
  <si>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</si>
  <si>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</si>
  <si>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</si>
  <si>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</si>
  <si>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</si>
  <si>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</si>
  <si>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</si>
  <si>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</si>
  <si>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</si>
  <si>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</si>
  <si>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</si>
  <si>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</si>
  <si>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</si>
  <si>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</si>
  <si>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</si>
  <si>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</si>
  <si>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</si>
  <si>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</si>
  <si>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</si>
  <si>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</si>
  <si>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</si>
  <si>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</si>
  <si>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</si>
  <si>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</si>
  <si>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</si>
  <si>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</si>
  <si>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</si>
  <si>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</si>
  <si>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</si>
  <si>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</si>
  <si>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</si>
  <si>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</si>
  <si>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</si>
  <si>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</si>
  <si>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</si>
  <si>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</si>
  <si>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</si>
  <si>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</si>
  <si>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</si>
  <si>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</si>
  <si>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</si>
  <si>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</si>
  <si>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</si>
  <si>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</si>
  <si>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</si>
  <si>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</si>
  <si>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</si>
  <si>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</si>
  <si>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</si>
  <si>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</si>
  <si>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</si>
  <si>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</si>
  <si>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</si>
  <si>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</si>
  <si>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</si>
  <si>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</si>
  <si>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</si>
  <si>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</si>
  <si>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</si>
  <si>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</si>
  <si>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</si>
  <si>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</si>
  <si>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</si>
  <si>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</si>
  <si>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</si>
  <si>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</si>
  <si>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</si>
  <si>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</si>
  <si>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</si>
  <si>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</si>
  <si>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</si>
  <si>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</si>
  <si>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</si>
  <si>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</si>
  <si>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</si>
  <si>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</si>
  <si>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</si>
  <si>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</si>
  <si>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</si>
  <si>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</si>
  <si>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</si>
  <si>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</si>
  <si>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</si>
  <si>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</si>
  <si>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</si>
  <si>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</si>
  <si>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</si>
  <si>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</si>
  <si>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</si>
  <si>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</si>
  <si>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</si>
  <si>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</si>
  <si>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</si>
  <si>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</si>
  <si>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</si>
  <si>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</si>
  <si>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</si>
  <si>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</si>
  <si>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</si>
  <si>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</si>
  <si>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</si>
  <si>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</si>
  <si>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</si>
  <si>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</si>
  <si>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</si>
  <si>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</si>
  <si>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</si>
  <si>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</si>
  <si>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</si>
  <si>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</si>
  <si>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</si>
  <si>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</si>
  <si>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</si>
  <si>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</si>
  <si>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</si>
  <si>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</si>
  <si>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</si>
  <si>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</si>
  <si>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</si>
  <si>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</si>
  <si>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</si>
  <si>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</si>
  <si>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</si>
  <si>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</si>
  <si>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</si>
  <si>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</si>
  <si>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</si>
  <si>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</si>
  <si>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</si>
  <si>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</si>
  <si>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</si>
  <si>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</si>
  <si>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</si>
  <si>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</si>
  <si>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</si>
  <si>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</si>
  <si>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</si>
  <si>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</si>
  <si>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</si>
  <si>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</si>
  <si>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</si>
  <si>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</si>
  <si>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</si>
  <si>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</si>
  <si>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</si>
  <si>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</si>
  <si>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</si>
  <si>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</si>
  <si>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</si>
  <si>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</si>
  <si>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</si>
  <si>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</si>
  <si>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</si>
  <si>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</si>
  <si>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</si>
  <si>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</si>
  <si>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</si>
  <si>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</si>
  <si>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</si>
  <si>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</si>
  <si>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</si>
  <si>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</si>
  <si>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</si>
  <si>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</si>
  <si>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</si>
  <si>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</si>
  <si>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</si>
  <si>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</si>
  <si>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</si>
  <si>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</si>
  <si>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</si>
  <si>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</si>
  <si>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</si>
  <si>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</si>
  <si>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</si>
  <si>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</si>
  <si>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</si>
  <si>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</si>
  <si>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</si>
  <si>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</si>
  <si>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</si>
  <si>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</si>
  <si>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</si>
  <si>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</si>
  <si>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</si>
  <si>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</si>
  <si>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</si>
  <si>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</si>
  <si>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</si>
  <si>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</si>
  <si>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</si>
  <si>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</si>
  <si>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</si>
  <si>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</si>
  <si>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</si>
  <si>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</si>
  <si>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</si>
  <si>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</si>
  <si>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</si>
  <si>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</si>
  <si>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</si>
  <si>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</si>
  <si>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</si>
  <si>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</si>
  <si>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</si>
  <si>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</si>
  <si>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</si>
  <si>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</si>
  <si>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</si>
  <si>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</si>
  <si>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</si>
  <si>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</si>
  <si>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</si>
  <si>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</si>
  <si>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</si>
  <si>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</si>
  <si>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</si>
  <si>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</si>
  <si>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</si>
  <si>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</si>
  <si>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</si>
  <si>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</si>
  <si>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</si>
  <si>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</si>
  <si>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</si>
  <si>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</si>
  <si>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</si>
  <si>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</si>
  <si>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</si>
  <si>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</si>
  <si>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</si>
  <si>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</si>
  <si>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</si>
  <si>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</si>
  <si>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</si>
  <si>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</si>
  <si>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</si>
  <si>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</si>
  <si>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</si>
  <si>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</si>
  <si>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</si>
  <si>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</si>
  <si>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</si>
  <si>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</si>
  <si>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</si>
  <si>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</si>
  <si>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</si>
  <si>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</si>
  <si>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</si>
  <si>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</si>
  <si>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</si>
  <si>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</si>
  <si>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</si>
  <si>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</si>
  <si>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</si>
  <si>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</si>
  <si>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</si>
  <si>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</si>
  <si>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</si>
  <si>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</si>
  <si>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</si>
  <si>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</si>
  <si>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</si>
  <si>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</si>
  <si>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</si>
  <si>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</si>
  <si>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</si>
  <si>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</si>
  <si>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</si>
  <si>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</si>
  <si>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</si>
  <si>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</si>
  <si>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</si>
  <si>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</si>
  <si>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</si>
  <si>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</si>
  <si>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</si>
  <si>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</si>
  <si>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</si>
  <si>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</si>
  <si>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</si>
  <si>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</si>
  <si>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</si>
  <si>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</si>
  <si>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</si>
  <si>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</si>
  <si>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</si>
  <si>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</si>
  <si>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</si>
  <si>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</si>
  <si>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</si>
  <si>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</si>
  <si>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</si>
  <si>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</si>
  <si>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</si>
  <si>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</si>
  <si>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</si>
  <si>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</si>
  <si>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</si>
  <si>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</si>
  <si>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</si>
  <si>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</si>
  <si>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</si>
  <si>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</si>
  <si>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</si>
  <si>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</si>
  <si>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</si>
  <si>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</si>
  <si>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</si>
  <si>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</si>
  <si>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</si>
  <si>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</si>
  <si>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</si>
  <si>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</si>
  <si>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</si>
  <si>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</si>
  <si>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</si>
  <si>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</si>
  <si>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</si>
  <si>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</si>
  <si>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</si>
  <si>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</si>
  <si>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</si>
  <si>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</si>
  <si>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</si>
  <si>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</si>
  <si>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</si>
  <si>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</si>
  <si>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</si>
  <si>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</si>
  <si>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</si>
  <si>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</si>
  <si>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</si>
  <si>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</si>
  <si>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</si>
  <si>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</si>
  <si>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</si>
  <si>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</si>
  <si>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</si>
  <si>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</si>
  <si>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</si>
  <si>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</si>
  <si>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</si>
  <si>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</si>
  <si>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</si>
  <si>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</si>
  <si>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</si>
  <si>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</si>
  <si>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</si>
  <si>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</si>
  <si>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</si>
  <si>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</si>
  <si>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</si>
  <si>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</si>
  <si>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</si>
  <si>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</si>
  <si>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</si>
  <si>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</si>
  <si>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</si>
  <si>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</si>
  <si>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</si>
  <si>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</si>
  <si>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</si>
  <si>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</si>
  <si>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</si>
  <si>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</si>
  <si>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</si>
  <si>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</si>
  <si>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</si>
  <si>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</si>
  <si>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</si>
  <si>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</si>
  <si>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</si>
  <si>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</si>
  <si>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</si>
  <si>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</si>
  <si>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</si>
  <si>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</si>
  <si>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</si>
  <si>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</si>
  <si>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</si>
  <si>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</si>
  <si>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</si>
  <si>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</si>
  <si>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</si>
  <si>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</si>
  <si>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</si>
  <si>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</si>
  <si>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</si>
  <si>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</si>
  <si>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</si>
  <si>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</si>
  <si>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</si>
  <si>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</si>
  <si>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</si>
  <si>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</si>
  <si>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</si>
  <si>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</si>
  <si>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</si>
  <si>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</si>
  <si>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</si>
  <si>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</si>
  <si>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</si>
  <si>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</si>
  <si>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</si>
  <si>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</si>
  <si>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</si>
  <si>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</si>
  <si>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</si>
  <si>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</si>
  <si>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</si>
  <si>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</si>
  <si>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</si>
  <si>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</si>
  <si>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</si>
  <si>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</si>
  <si>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</si>
  <si>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</si>
  <si>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</si>
  <si>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</si>
  <si>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</si>
  <si>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</si>
  <si>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</si>
  <si>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</si>
  <si>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</si>
  <si>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</si>
  <si>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</si>
  <si>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</si>
  <si>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</si>
  <si>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</si>
  <si>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</si>
  <si>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</si>
  <si>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</si>
  <si>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</si>
  <si>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</si>
  <si>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</si>
  <si>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</si>
  <si>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</si>
  <si>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</si>
  <si>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</si>
  <si>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</si>
  <si>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</si>
  <si>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</si>
  <si>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</si>
  <si>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</si>
  <si>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</si>
  <si>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</si>
  <si>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</si>
  <si>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</si>
  <si>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</si>
  <si>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</si>
  <si>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</si>
  <si>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</si>
  <si>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</si>
  <si>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</si>
  <si>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</si>
  <si>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</si>
  <si>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</si>
  <si>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</si>
  <si>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</si>
  <si>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</si>
  <si>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</si>
  <si>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</si>
  <si>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</si>
  <si>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</si>
  <si>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</si>
  <si>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</si>
  <si>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</si>
  <si>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</si>
  <si>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</si>
  <si>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</si>
  <si>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</si>
  <si>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</si>
  <si>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</si>
  <si>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</si>
  <si>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</si>
  <si>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</si>
  <si>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</si>
  <si>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</si>
  <si>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</si>
  <si>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</si>
  <si>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</si>
  <si>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</si>
  <si>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</si>
  <si>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</si>
  <si>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</si>
  <si>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</si>
  <si>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</si>
  <si>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</si>
  <si>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</si>
  <si>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</si>
  <si>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</si>
  <si>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</si>
  <si>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</si>
  <si>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</si>
  <si>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</si>
  <si>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</si>
  <si>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</si>
  <si>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</si>
  <si>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</si>
  <si>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</si>
  <si>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</si>
  <si>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</si>
  <si>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</si>
  <si>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</si>
  <si>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</si>
  <si>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</si>
  <si>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</si>
  <si>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</si>
  <si>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</si>
  <si>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</si>
  <si>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</si>
  <si>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</si>
  <si>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</si>
  <si>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</si>
  <si>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</si>
  <si>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</si>
  <si>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</si>
  <si>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</si>
  <si>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</si>
  <si>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</si>
  <si>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</si>
  <si>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</si>
  <si>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</si>
  <si>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</si>
  <si>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</si>
  <si>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</si>
  <si>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</si>
  <si>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</si>
  <si>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</si>
  <si>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</si>
  <si>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</si>
  <si>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</si>
  <si>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</si>
  <si>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</si>
  <si>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</si>
  <si>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</si>
  <si>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</si>
  <si>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</si>
  <si>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</si>
  <si>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</si>
  <si>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</si>
  <si>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</si>
  <si>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</si>
  <si>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</si>
  <si>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</si>
  <si>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</si>
  <si>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</si>
  <si>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</si>
  <si>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</si>
  <si>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</si>
  <si>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</si>
  <si>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</si>
  <si>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</si>
  <si>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</si>
  <si>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</si>
  <si>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</si>
  <si>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</si>
  <si>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</si>
  <si>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</si>
  <si>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</si>
  <si>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</si>
  <si>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</si>
  <si>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</si>
  <si>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</si>
  <si>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</si>
  <si>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</si>
  <si>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</si>
  <si>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</si>
  <si>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</si>
  <si>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</si>
  <si>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</si>
  <si>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</si>
  <si>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</si>
  <si>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</si>
  <si>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</si>
  <si>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</si>
  <si>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</si>
  <si>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</si>
  <si>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</si>
  <si>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</si>
  <si>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</si>
  <si>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</si>
  <si>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</si>
  <si>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</si>
  <si>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</si>
  <si>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</si>
  <si>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</si>
  <si>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</si>
  <si>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</si>
  <si>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</si>
  <si>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</si>
  <si>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</si>
  <si>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</si>
  <si>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</si>
  <si>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</si>
  <si>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</si>
  <si>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</si>
  <si>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</si>
  <si>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</si>
  <si>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</si>
  <si>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</si>
  <si>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</si>
  <si>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</si>
  <si>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</si>
  <si>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</si>
  <si>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</si>
  <si>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</si>
  <si>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</si>
  <si>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</si>
  <si>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</si>
  <si>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</si>
  <si>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</si>
  <si>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</si>
  <si>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</si>
  <si>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</si>
  <si>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</si>
  <si>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</si>
  <si>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</si>
  <si>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</si>
  <si>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</si>
  <si>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</si>
  <si>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</si>
  <si>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</si>
  <si>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</si>
  <si>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</si>
  <si>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</si>
  <si>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</si>
  <si>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</si>
  <si>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</si>
  <si>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</si>
  <si>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</si>
  <si>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</si>
  <si>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</si>
  <si>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</si>
  <si>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</si>
  <si>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</si>
  <si>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</si>
  <si>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</si>
  <si>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</si>
  <si>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</si>
  <si>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</si>
  <si>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</si>
  <si>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</si>
  <si>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</si>
  <si>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</si>
  <si>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</si>
  <si>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</si>
  <si>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</si>
  <si>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</si>
  <si>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</si>
  <si>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</si>
  <si>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</si>
  <si>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</si>
  <si>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</si>
  <si>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</si>
  <si>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</si>
  <si>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</si>
  <si>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</si>
  <si>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</si>
  <si>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</si>
  <si>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</si>
  <si>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</si>
  <si>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</si>
  <si>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</si>
  <si>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</si>
  <si>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</si>
  <si>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</si>
  <si>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</si>
  <si>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</si>
  <si>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</si>
  <si>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</si>
  <si>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</si>
  <si>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</si>
  <si>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</si>
  <si>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</si>
  <si>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</si>
  <si>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</si>
  <si>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</si>
  <si>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</si>
  <si>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</si>
  <si>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</si>
  <si>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</si>
  <si>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</si>
  <si>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</si>
  <si>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</si>
  <si>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</si>
  <si>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</si>
  <si>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</si>
  <si>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</si>
  <si>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</si>
  <si>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</si>
  <si>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</si>
  <si>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</si>
  <si>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</si>
  <si>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</si>
  <si>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</si>
  <si>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</si>
  <si>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</si>
  <si>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</si>
  <si>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</si>
  <si>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</si>
  <si>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</si>
  <si>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</si>
  <si>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</si>
  <si>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</si>
  <si>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</si>
  <si>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</si>
  <si>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</si>
  <si>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</si>
  <si>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</si>
  <si>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</si>
  <si>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</si>
  <si>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</si>
  <si>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</si>
  <si>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</si>
  <si>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</si>
  <si>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</si>
  <si>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</si>
  <si>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</si>
  <si>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</si>
  <si>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</si>
  <si>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</si>
  <si>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</si>
  <si>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</si>
  <si>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</si>
  <si>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</si>
  <si>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</si>
  <si>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</si>
  <si>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</si>
  <si>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</si>
  <si>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</si>
  <si>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</si>
  <si>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</si>
  <si>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</si>
  <si>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</si>
  <si>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</si>
  <si>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</si>
  <si>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</si>
  <si>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</si>
  <si>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</si>
  <si>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</si>
  <si>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</si>
  <si>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</si>
  <si>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</si>
  <si>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</si>
  <si>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</si>
  <si>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</si>
  <si>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</si>
  <si>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</si>
  <si>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</si>
  <si>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</si>
  <si>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</si>
  <si>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</si>
  <si>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</si>
  <si>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</si>
  <si>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</si>
  <si>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</si>
  <si>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</si>
  <si>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</si>
  <si>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</si>
  <si>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</si>
  <si>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</si>
  <si>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</si>
  <si>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</si>
  <si>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</si>
  <si>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</si>
  <si>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</si>
  <si>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</si>
  <si>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</si>
  <si>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</si>
  <si>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</si>
  <si>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</si>
  <si>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</si>
  <si>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</si>
  <si>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</si>
  <si>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</si>
  <si>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</si>
  <si>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</si>
  <si>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</si>
  <si>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</si>
  <si>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</si>
  <si>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</si>
  <si>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</si>
  <si>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</si>
  <si>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</si>
  <si>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</si>
  <si>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</si>
  <si>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</si>
  <si>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</si>
  <si>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</si>
  <si>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</si>
  <si>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</si>
  <si>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</si>
  <si>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</si>
  <si>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</si>
  <si>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</si>
  <si>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</si>
  <si>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</si>
  <si>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</si>
  <si>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</si>
  <si>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</si>
  <si>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</si>
  <si>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</si>
  <si>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</si>
  <si>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</si>
  <si>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</si>
  <si>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</si>
  <si>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</si>
  <si>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</si>
  <si>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</si>
  <si>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</si>
  <si>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</si>
  <si>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</si>
  <si>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</si>
  <si>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</si>
  <si>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</si>
  <si>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</si>
  <si>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</si>
  <si>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</si>
  <si>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</si>
  <si>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</si>
  <si>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</si>
  <si>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</si>
  <si>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</si>
  <si>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</si>
  <si>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</si>
  <si>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</si>
  <si>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</si>
  <si>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</si>
  <si>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</si>
  <si>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</si>
  <si>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</si>
  <si>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</si>
  <si>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</si>
  <si>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</si>
  <si>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</si>
  <si>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</si>
  <si>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</si>
  <si>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</si>
  <si>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</si>
  <si>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</si>
  <si>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</si>
  <si>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</si>
  <si>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</si>
  <si>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</si>
  <si>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</si>
  <si>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</si>
  <si>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</si>
  <si>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</si>
  <si>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</si>
  <si>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</si>
  <si>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</si>
  <si>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</si>
  <si>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</si>
  <si>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</si>
  <si>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</si>
  <si>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</si>
  <si>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</si>
  <si>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</si>
  <si>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</si>
  <si>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</si>
  <si>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</si>
  <si>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</si>
  <si>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</si>
  <si>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</si>
  <si>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</si>
  <si>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</si>
  <si>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</si>
  <si>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</si>
  <si>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</si>
  <si>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</si>
  <si>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</si>
  <si>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</si>
  <si>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</si>
  <si>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</si>
  <si>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</si>
  <si>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</si>
  <si>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</si>
  <si>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</si>
  <si>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</si>
  <si>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</si>
  <si>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</si>
  <si>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</si>
  <si>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</si>
  <si>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</si>
  <si>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</si>
  <si>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</si>
  <si>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</si>
  <si>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</si>
  <si>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</si>
  <si>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</si>
  <si>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</si>
  <si>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</si>
  <si>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</si>
  <si>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</si>
  <si>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</si>
  <si>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</si>
  <si>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</si>
  <si>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</si>
  <si>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</si>
  <si>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</si>
  <si>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</si>
  <si>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</si>
  <si>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</si>
  <si>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</si>
  <si>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</si>
  <si>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</si>
  <si>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</si>
  <si>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</si>
  <si>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</si>
  <si>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</si>
  <si>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</si>
  <si>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</si>
  <si>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</si>
  <si>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</si>
  <si>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</si>
  <si>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</si>
  <si>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</si>
  <si>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</si>
  <si>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</si>
  <si>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</si>
  <si>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</si>
  <si>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</si>
  <si>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</si>
  <si>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</si>
  <si>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</si>
  <si>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</si>
  <si>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</si>
  <si>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</si>
  <si>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</si>
  <si>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</si>
  <si>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</si>
  <si>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</si>
  <si>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</si>
  <si>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</si>
  <si>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</si>
  <si>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</si>
  <si>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</si>
  <si>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</si>
  <si>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</si>
  <si>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</si>
  <si>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</si>
  <si>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</si>
  <si>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</si>
  <si>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</si>
  <si>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</si>
  <si>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</si>
  <si>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</si>
  <si>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</si>
  <si>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</si>
  <si>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</si>
  <si>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</si>
  <si>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</si>
  <si>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</si>
  <si>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</si>
  <si>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</si>
  <si>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</si>
  <si>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</si>
  <si>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</si>
  <si>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</si>
  <si>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</si>
  <si>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</si>
  <si>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</si>
  <si>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</si>
  <si>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</si>
  <si>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</si>
  <si>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</si>
  <si>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</si>
  <si>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</si>
  <si>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</si>
  <si>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</si>
  <si>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</si>
  <si>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</si>
  <si>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</si>
  <si>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</si>
  <si>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</si>
  <si>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</si>
  <si>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</si>
  <si>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</si>
  <si>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</si>
  <si>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</si>
  <si>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</si>
  <si>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</si>
  <si>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</si>
  <si>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</si>
  <si>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</si>
  <si>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</si>
  <si>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</si>
  <si>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</si>
  <si>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</si>
  <si>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</si>
  <si>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</si>
  <si>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</si>
  <si>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</si>
  <si>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</si>
  <si>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</si>
  <si>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</si>
  <si>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</si>
  <si>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</si>
  <si>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</si>
  <si>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</si>
  <si>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</si>
  <si>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</si>
  <si>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</si>
  <si>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</si>
  <si>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</si>
  <si>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</si>
  <si>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</si>
  <si>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</si>
  <si>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</si>
  <si>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</si>
  <si>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</si>
  <si>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</si>
  <si>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</si>
  <si>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</si>
  <si>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</si>
  <si>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</si>
  <si>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</si>
  <si>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</si>
  <si>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</si>
  <si>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</si>
  <si>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</si>
  <si>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</si>
  <si>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</si>
  <si>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</si>
  <si>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</si>
  <si>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</si>
  <si>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</si>
  <si>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</si>
  <si>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</si>
  <si>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</si>
  <si>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</si>
  <si>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</si>
  <si>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</si>
  <si>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</si>
  <si>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</si>
  <si>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</si>
  <si>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</si>
  <si>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</si>
  <si>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</si>
  <si>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</si>
  <si>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</si>
  <si>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</si>
  <si>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</si>
  <si>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</si>
  <si>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</si>
  <si>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</si>
  <si>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</si>
  <si>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</si>
  <si>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</si>
  <si>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</si>
  <si>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</si>
  <si>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</si>
  <si>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</si>
  <si>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</si>
  <si>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</si>
  <si>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</si>
  <si>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</si>
  <si>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</si>
  <si>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</si>
  <si>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</si>
  <si>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</si>
  <si>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</si>
  <si>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</si>
  <si>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</si>
  <si>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</si>
  <si>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</si>
  <si>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</si>
  <si>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</si>
  <si>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</si>
  <si>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</si>
  <si>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</si>
  <si>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</si>
  <si>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</si>
  <si>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</si>
  <si>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</si>
  <si>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</si>
  <si>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</si>
  <si>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</si>
  <si>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</si>
  <si>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</si>
  <si>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</si>
  <si>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</si>
  <si>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</si>
  <si>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</si>
  <si>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</si>
  <si>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</si>
  <si>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</si>
  <si>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</si>
  <si>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</si>
  <si>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</si>
  <si>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</si>
  <si>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</si>
  <si>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</si>
  <si>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</si>
  <si>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</si>
  <si>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</si>
  <si>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</si>
  <si>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</si>
  <si>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</si>
  <si>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</si>
  <si>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</si>
  <si>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</si>
  <si>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</si>
  <si>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</si>
  <si>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</si>
  <si>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</si>
  <si>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</si>
  <si>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</si>
  <si>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</si>
  <si>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</si>
  <si>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</si>
  <si>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</si>
  <si>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</si>
  <si>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</si>
  <si>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</si>
  <si>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</si>
  <si>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</si>
  <si>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</si>
  <si>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</si>
  <si>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</si>
  <si>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</si>
  <si>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</si>
  <si>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</si>
  <si>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</si>
  <si>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</si>
  <si>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</si>
  <si>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</si>
  <si>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</si>
  <si>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</si>
  <si>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</si>
  <si>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</si>
  <si>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</si>
  <si>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</si>
  <si>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</si>
  <si>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</si>
  <si>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</si>
  <si>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</si>
  <si>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</si>
  <si>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</si>
  <si>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</si>
  <si>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</si>
  <si>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</si>
  <si>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</si>
  <si>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</si>
  <si>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</si>
  <si>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</si>
  <si>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</si>
  <si>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</si>
  <si>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</si>
  <si>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</si>
  <si>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</si>
  <si>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</si>
  <si>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</si>
  <si>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</si>
  <si>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</si>
  <si>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</si>
  <si>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</si>
  <si>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</si>
  <si>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</si>
  <si>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</si>
  <si>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</si>
  <si>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</si>
  <si>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</si>
  <si>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</si>
  <si>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</si>
  <si>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</si>
  <si>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</si>
  <si>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</si>
  <si>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</si>
  <si>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</si>
  <si>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</si>
  <si>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</si>
  <si>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</si>
  <si>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</si>
  <si>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</si>
  <si>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</si>
  <si>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</si>
  <si>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</si>
  <si>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</si>
  <si>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</si>
  <si>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</si>
  <si>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</si>
  <si>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</si>
  <si>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</si>
  <si>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</si>
  <si>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</si>
  <si>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</si>
  <si>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</si>
  <si>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</si>
  <si>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</si>
  <si>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</si>
  <si>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</si>
  <si>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</si>
  <si>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</si>
  <si>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</si>
  <si>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</si>
  <si>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</si>
  <si>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</si>
  <si>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</si>
  <si>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</si>
  <si>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</si>
  <si>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</si>
  <si>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</si>
  <si>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</si>
  <si>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</si>
  <si>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</si>
  <si>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</si>
  <si>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</si>
  <si>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</si>
  <si>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</si>
  <si>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</si>
  <si>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</si>
  <si>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</si>
  <si>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</si>
  <si>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</si>
  <si>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</si>
  <si>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</si>
  <si>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</si>
  <si>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</si>
  <si>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</si>
  <si>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</si>
  <si>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</si>
  <si>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</si>
  <si>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</si>
  <si>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</si>
  <si>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</si>
  <si>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</si>
  <si>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</si>
  <si>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</si>
  <si>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</si>
  <si>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</si>
  <si>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</si>
  <si>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</si>
  <si>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</si>
  <si>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</si>
  <si>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</si>
  <si>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</si>
  <si>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</si>
  <si>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</si>
  <si>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</si>
  <si>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</si>
  <si>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</si>
  <si>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</si>
  <si>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</si>
  <si>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</si>
  <si>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</si>
  <si>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</si>
  <si>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</si>
  <si>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</si>
  <si>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</si>
  <si>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</si>
  <si>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</si>
  <si>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</si>
  <si>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</si>
  <si>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</si>
  <si>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</si>
  <si>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</si>
  <si>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</si>
  <si>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</si>
  <si>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</si>
  <si>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</si>
  <si>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</si>
  <si>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</si>
  <si>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</si>
  <si>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</si>
  <si>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</si>
  <si>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</si>
  <si>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</si>
  <si>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</si>
  <si>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</si>
  <si>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</si>
  <si>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</si>
  <si>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</si>
  <si>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</si>
  <si>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</si>
  <si>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</si>
  <si>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</si>
  <si>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</si>
  <si>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</si>
  <si>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</si>
  <si>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</si>
  <si>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</si>
  <si>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</si>
  <si>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</si>
  <si>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</si>
  <si>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</si>
  <si>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</si>
  <si>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</si>
  <si>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</si>
  <si>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</si>
  <si>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</si>
  <si>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</si>
  <si>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</si>
  <si>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</si>
  <si>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</si>
  <si>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</si>
  <si>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</si>
  <si>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</si>
  <si>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</si>
  <si>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</si>
  <si>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</si>
  <si>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</si>
  <si>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</si>
  <si>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</si>
  <si>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</si>
  <si>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</si>
  <si>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</si>
  <si>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</si>
  <si>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</si>
  <si>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</si>
  <si>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</si>
  <si>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</si>
  <si>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</si>
  <si>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</si>
  <si>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</si>
  <si>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</si>
  <si>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</si>
  <si>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</si>
  <si>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</si>
  <si>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</si>
  <si>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</si>
  <si>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</si>
  <si>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</si>
  <si>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</si>
  <si>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</si>
  <si>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</si>
  <si>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</si>
  <si>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</si>
  <si>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</si>
  <si>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</si>
  <si>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</si>
  <si>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</si>
  <si>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</si>
  <si>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</si>
  <si>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</si>
  <si>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</si>
  <si>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</si>
  <si>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</si>
  <si>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</si>
  <si>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</si>
  <si>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</si>
  <si>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</si>
  <si>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</si>
  <si>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</si>
  <si>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</si>
  <si>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</si>
  <si>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</si>
  <si>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</si>
  <si>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</si>
  <si>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</si>
  <si>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</si>
  <si>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</si>
  <si>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</si>
  <si>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</si>
  <si>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</si>
  <si>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</si>
  <si>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</si>
  <si>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</si>
  <si>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</si>
  <si>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</si>
  <si>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</si>
  <si>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</si>
  <si>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</si>
  <si>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</si>
  <si>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</si>
  <si>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</si>
  <si>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</si>
  <si>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</si>
  <si>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</si>
  <si>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</si>
  <si>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</si>
  <si>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</si>
  <si>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</si>
  <si>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</si>
  <si>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</si>
  <si>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</si>
  <si>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</si>
  <si>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</si>
  <si>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</si>
  <si>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</si>
  <si>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</si>
  <si>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</si>
  <si>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</si>
  <si>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</si>
  <si>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</si>
  <si>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</si>
  <si>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</si>
  <si>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</si>
  <si>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</si>
  <si>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</si>
  <si>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</si>
  <si>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</si>
  <si>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</si>
  <si>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</si>
  <si>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</si>
  <si>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</si>
  <si>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</si>
  <si>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</si>
  <si>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</si>
  <si>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</si>
  <si>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</si>
  <si>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</si>
  <si>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</si>
  <si>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</si>
  <si>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</si>
  <si>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</si>
  <si>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</si>
  <si>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</si>
  <si>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</si>
  <si>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</si>
  <si>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</si>
  <si>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</si>
  <si>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</si>
  <si>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</si>
  <si>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</si>
  <si>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</si>
  <si>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</si>
  <si>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</si>
  <si>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</si>
  <si>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</si>
  <si>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</si>
  <si>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</si>
  <si>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</si>
  <si>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</si>
  <si>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</si>
  <si>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</si>
  <si>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</si>
  <si>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</si>
  <si>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</si>
  <si>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</si>
  <si>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</si>
  <si>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</si>
  <si>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</si>
  <si>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</si>
  <si>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</si>
  <si>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</si>
  <si>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</si>
  <si>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</si>
  <si>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</si>
  <si>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</si>
  <si>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</si>
  <si>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</si>
  <si>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</si>
  <si>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</si>
  <si>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</si>
  <si>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</si>
  <si>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</si>
  <si>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</si>
  <si>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</si>
  <si>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</si>
  <si>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</si>
  <si>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</si>
  <si>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</si>
  <si>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</si>
  <si>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</si>
  <si>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</si>
  <si>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</si>
  <si>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</si>
  <si>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</si>
  <si>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</si>
  <si>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</si>
  <si>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</si>
  <si>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</si>
  <si>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</si>
  <si>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</si>
  <si>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</si>
  <si>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</si>
  <si>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</si>
  <si>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</si>
  <si>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</si>
  <si>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</si>
  <si>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</si>
  <si>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</si>
  <si>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</si>
  <si>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</si>
  <si>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</si>
  <si>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</si>
  <si>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</si>
  <si>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</si>
  <si>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</si>
  <si>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</si>
  <si>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</si>
  <si>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</si>
  <si>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</si>
  <si>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</si>
  <si>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</si>
  <si>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</si>
  <si>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</si>
  <si>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</si>
  <si>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</si>
  <si>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</si>
  <si>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</si>
  <si>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</si>
  <si>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</si>
  <si>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</si>
  <si>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</si>
  <si>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</si>
  <si>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</si>
  <si>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</si>
  <si>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</si>
  <si>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</si>
  <si>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</si>
  <si>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</si>
  <si>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</si>
  <si>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</si>
  <si>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</si>
  <si>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</si>
  <si>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</si>
  <si>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</si>
  <si>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</si>
  <si>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</si>
  <si>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</si>
  <si>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</si>
  <si>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</si>
  <si>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</si>
  <si>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</si>
  <si>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</si>
  <si>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</si>
  <si>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</si>
  <si>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</si>
  <si>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</si>
  <si>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</si>
  <si>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</si>
  <si>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</si>
  <si>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</si>
  <si>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</si>
  <si>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</si>
  <si>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</si>
  <si>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</si>
  <si>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</si>
  <si>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</si>
  <si>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</si>
  <si>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</si>
  <si>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</si>
  <si>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</si>
  <si>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</si>
  <si>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</si>
  <si>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</si>
  <si>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</si>
  <si>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</si>
  <si>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</si>
  <si>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</si>
  <si>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</si>
  <si>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</si>
  <si>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</si>
  <si>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</si>
  <si>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</si>
  <si>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</si>
  <si>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</si>
  <si>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</si>
  <si>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</si>
  <si>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</si>
  <si>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</si>
  <si>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</si>
  <si>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</si>
  <si>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</si>
  <si>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</si>
  <si>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</si>
  <si>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</si>
  <si>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</si>
  <si>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</si>
  <si>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</si>
  <si>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</si>
  <si>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</si>
  <si>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</si>
  <si>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</si>
  <si>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</si>
  <si>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</si>
  <si>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</si>
  <si>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</si>
  <si>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</si>
  <si>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</si>
  <si>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</si>
  <si>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</si>
  <si>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</si>
  <si>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</si>
  <si>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</si>
  <si>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</si>
  <si>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</si>
  <si>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</si>
  <si>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</si>
  <si>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</si>
  <si>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</si>
  <si>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</si>
  <si>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</si>
  <si>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</si>
  <si>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</si>
  <si>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</si>
  <si>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</si>
  <si>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</si>
  <si>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</si>
  <si>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</si>
  <si>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</si>
  <si>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</si>
  <si>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</si>
  <si>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</si>
  <si>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</si>
  <si>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</si>
  <si>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</si>
  <si>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</si>
  <si>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</si>
  <si>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</si>
  <si>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</si>
  <si>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</si>
  <si>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</si>
  <si>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</si>
  <si>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</si>
  <si>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</si>
  <si>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</si>
  <si>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</si>
  <si>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</si>
  <si>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</si>
  <si>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</si>
  <si>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</si>
  <si>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</si>
  <si>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</si>
  <si>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</si>
  <si>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</si>
  <si>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</si>
  <si>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</si>
  <si>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</si>
  <si>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</si>
  <si>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</si>
  <si>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</si>
  <si>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</si>
  <si>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</si>
  <si>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</si>
  <si>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</si>
  <si>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</si>
  <si>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</si>
  <si>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</si>
  <si>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</si>
  <si>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</si>
  <si>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</si>
  <si>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</si>
  <si>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</si>
  <si>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</si>
  <si>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</si>
  <si>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</si>
  <si>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</si>
  <si>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</si>
  <si>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</si>
  <si>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</si>
  <si>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</si>
  <si>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</si>
  <si>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</si>
  <si>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</si>
  <si>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</si>
  <si>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</si>
  <si>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</si>
  <si>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</si>
  <si>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</si>
  <si>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</si>
  <si>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</si>
  <si>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</si>
  <si>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</si>
  <si>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</si>
  <si>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</si>
  <si>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</si>
  <si>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</si>
  <si>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</si>
  <si>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</si>
  <si>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</si>
  <si>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</si>
  <si>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</si>
  <si>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</si>
  <si>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</si>
  <si>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</si>
  <si>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</si>
  <si>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</si>
  <si>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</si>
  <si>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</si>
  <si>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</si>
  <si>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</si>
  <si>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</si>
  <si>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</si>
  <si>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</si>
  <si>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</si>
  <si>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</si>
  <si>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</si>
  <si>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</si>
  <si>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</si>
  <si>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</si>
  <si>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</si>
  <si>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</si>
  <si>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</si>
  <si>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</si>
  <si>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</si>
  <si>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</si>
  <si>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</si>
  <si>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</si>
  <si>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</si>
  <si>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</si>
  <si>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</si>
  <si>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</si>
  <si>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</si>
  <si>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</si>
  <si>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</si>
  <si>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</si>
  <si>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</si>
  <si>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</si>
  <si>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</si>
  <si>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</si>
  <si>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</si>
  <si>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</si>
  <si>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</si>
  <si>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</si>
  <si>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</si>
  <si>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</si>
  <si>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</si>
  <si>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</si>
  <si>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</si>
  <si>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</si>
  <si>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</si>
  <si>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</si>
  <si>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</si>
  <si>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</si>
  <si>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</si>
  <si>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</si>
  <si>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</si>
  <si>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</si>
  <si>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</si>
  <si>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</si>
  <si>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</si>
  <si>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</si>
  <si>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</si>
  <si>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</si>
  <si>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</si>
  <si>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</si>
  <si>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</si>
  <si>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</si>
  <si>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</si>
  <si>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</si>
  <si>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</si>
  <si>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</si>
  <si>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</si>
  <si>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</si>
  <si>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</si>
  <si>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</si>
  <si>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</si>
  <si>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</si>
  <si>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</si>
  <si>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</si>
  <si>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</si>
  <si>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</si>
  <si>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</si>
  <si>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</si>
  <si>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</si>
  <si>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</si>
  <si>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</si>
  <si>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</si>
  <si>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</si>
  <si>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</si>
  <si>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</si>
  <si>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</si>
  <si>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</si>
  <si>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</si>
  <si>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</si>
  <si>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</si>
  <si>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</si>
  <si>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</si>
  <si>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</si>
  <si>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</si>
  <si>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</si>
  <si>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</si>
  <si>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</si>
  <si>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</si>
  <si>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</si>
  <si>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</si>
  <si>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</si>
  <si>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</si>
  <si>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</si>
  <si>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</si>
  <si>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</si>
  <si>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</si>
  <si>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</si>
  <si>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</si>
  <si>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</si>
  <si>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</si>
  <si>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</si>
  <si>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</si>
  <si>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</si>
  <si>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</si>
  <si>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</si>
  <si>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</si>
  <si>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</si>
  <si>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</si>
  <si>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</si>
  <si>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</si>
  <si>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</si>
  <si>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</si>
  <si>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</si>
  <si>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</si>
  <si>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</si>
  <si>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</si>
  <si>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</si>
  <si>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</si>
  <si>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</si>
  <si>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</si>
  <si>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</si>
  <si>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</si>
  <si>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</si>
  <si>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</si>
  <si>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</si>
  <si>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</si>
  <si>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</si>
  <si>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</si>
  <si>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</si>
  <si>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</si>
  <si>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</si>
  <si>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</si>
  <si>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</si>
  <si>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</si>
  <si>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</si>
  <si>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</si>
  <si>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</si>
  <si>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</si>
  <si>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</si>
  <si>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</si>
  <si>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</si>
  <si>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</si>
  <si>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</si>
  <si>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</si>
  <si>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</si>
  <si>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</si>
  <si>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</si>
  <si>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</si>
  <si>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</si>
  <si>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</si>
  <si>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</si>
  <si>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</si>
  <si>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</si>
  <si>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</si>
  <si>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</si>
  <si>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</si>
  <si>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</si>
  <si>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</si>
  <si>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</si>
  <si>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</si>
  <si>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</si>
  <si>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</si>
  <si>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</si>
  <si>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</si>
  <si>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</si>
  <si>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</si>
  <si>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</si>
  <si>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</si>
  <si>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</si>
  <si>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</si>
  <si>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</si>
  <si>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</si>
  <si>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</si>
  <si>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</si>
  <si>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</si>
  <si>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</si>
  <si>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</si>
  <si>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</si>
  <si>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</si>
  <si>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</si>
  <si>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</si>
  <si>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</si>
  <si>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</si>
  <si>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</si>
  <si>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</si>
  <si>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</si>
  <si>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</si>
  <si>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</si>
  <si>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</si>
  <si>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</si>
  <si>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</si>
  <si>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</si>
  <si>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</si>
  <si>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</si>
  <si>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</si>
  <si>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</si>
  <si>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</si>
  <si>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</si>
  <si>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</si>
  <si>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</si>
  <si>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</si>
  <si>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</si>
  <si>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</si>
  <si>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</si>
  <si>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</si>
  <si>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</si>
  <si>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</si>
  <si>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</si>
  <si>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</si>
  <si>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</si>
  <si>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</si>
  <si>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</si>
  <si>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</si>
  <si>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</si>
  <si>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</si>
  <si>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</si>
  <si>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</si>
  <si>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</si>
  <si>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</si>
  <si>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</si>
  <si>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</si>
  <si>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</si>
  <si>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</si>
  <si>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</si>
  <si>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</si>
  <si>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</si>
  <si>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</si>
  <si>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</si>
  <si>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</si>
  <si>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</si>
  <si>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</si>
  <si>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</si>
  <si>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</si>
  <si>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</si>
  <si>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</si>
  <si>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</si>
  <si>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</si>
  <si>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</si>
  <si>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</si>
  <si>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</si>
  <si>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</si>
  <si>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</si>
  <si>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</si>
  <si>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</si>
  <si>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</si>
  <si>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</si>
  <si>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</si>
  <si>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</si>
  <si>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</si>
  <si>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</si>
  <si>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</si>
  <si>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</si>
  <si>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</si>
  <si>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</si>
  <si>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</si>
  <si>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</si>
  <si>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</si>
  <si>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</si>
  <si>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</si>
  <si>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</si>
  <si>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</si>
  <si>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</si>
  <si>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</si>
  <si>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</si>
  <si>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</si>
  <si>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</si>
  <si>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</si>
  <si>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</si>
  <si>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</si>
  <si>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</si>
  <si>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</si>
  <si>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</si>
  <si>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</si>
  <si>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</si>
  <si>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</si>
  <si>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</si>
  <si>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</si>
  <si>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</si>
  <si>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</si>
  <si>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</si>
  <si>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</si>
  <si>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</si>
  <si>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</si>
  <si>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</si>
  <si>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</si>
  <si>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</si>
  <si>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</si>
  <si>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</si>
  <si>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</si>
  <si>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</si>
  <si>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</si>
  <si>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</si>
  <si>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</si>
  <si>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</si>
  <si>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</si>
  <si>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</si>
  <si>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</si>
  <si>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</si>
  <si>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</si>
  <si>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</si>
  <si>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</si>
  <si>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</si>
  <si>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</si>
  <si>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</si>
  <si>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</si>
  <si>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</si>
  <si>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</si>
  <si>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</si>
  <si>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</si>
  <si>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</si>
  <si>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</si>
  <si>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</si>
  <si>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</si>
  <si>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</si>
  <si>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</si>
  <si>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</si>
  <si>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</si>
  <si>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</si>
  <si>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</si>
  <si>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</si>
  <si>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</si>
  <si>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</si>
  <si>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</si>
  <si>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</si>
  <si>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</si>
  <si>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</si>
  <si>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</si>
  <si>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</si>
  <si>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</si>
  <si>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</si>
  <si>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</si>
  <si>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</si>
  <si>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</si>
  <si>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</si>
  <si>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</si>
  <si>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</si>
  <si>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</si>
  <si>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</si>
  <si>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</si>
  <si>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</si>
  <si>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</si>
  <si>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</si>
  <si>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</si>
  <si>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</si>
  <si>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</si>
  <si>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</si>
  <si>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</si>
  <si>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</si>
  <si>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</si>
  <si>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</si>
  <si>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</si>
  <si>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</si>
  <si>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</si>
  <si>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</si>
  <si>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</si>
  <si>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</si>
  <si>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</si>
  <si>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</si>
  <si>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</si>
  <si>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</si>
  <si>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</si>
  <si>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</si>
  <si>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</si>
  <si>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</si>
  <si>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</si>
  <si>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</si>
  <si>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</si>
  <si>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</si>
  <si>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</si>
  <si>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</si>
  <si>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</si>
  <si>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</si>
  <si>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</si>
  <si>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</si>
  <si>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</si>
  <si>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</si>
  <si>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</si>
  <si>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</si>
  <si>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</si>
  <si>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</si>
  <si>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</si>
  <si>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</si>
  <si>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</si>
  <si>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</si>
  <si>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</si>
  <si>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</si>
  <si>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</si>
  <si>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</si>
  <si>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</si>
  <si>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</si>
  <si>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</si>
  <si>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</si>
  <si>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</si>
  <si>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</si>
  <si>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</si>
  <si>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</si>
  <si>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</si>
  <si>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</si>
  <si>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</si>
  <si>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</si>
  <si>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</si>
  <si>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</si>
  <si>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</si>
  <si>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</si>
  <si>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</si>
  <si>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</si>
  <si>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</si>
  <si>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</si>
  <si>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</si>
  <si>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</si>
  <si>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</si>
  <si>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</si>
  <si>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</si>
  <si>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</si>
  <si>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</si>
  <si>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</si>
  <si>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</si>
  <si>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</si>
  <si>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</si>
  <si>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</si>
  <si>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</si>
  <si>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</si>
  <si>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</si>
  <si>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</si>
  <si>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</si>
  <si>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</si>
  <si>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</si>
  <si>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</si>
  <si>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</si>
  <si>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</si>
  <si>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</si>
  <si>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</si>
  <si>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</si>
  <si>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</si>
  <si>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</si>
  <si>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</si>
  <si>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</si>
  <si>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</si>
  <si>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</si>
  <si>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</si>
  <si>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</si>
  <si>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</si>
  <si>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</si>
  <si>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</si>
  <si>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</si>
  <si>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</si>
  <si>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</si>
  <si>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</si>
  <si>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</si>
  <si>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</si>
  <si>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</si>
  <si>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</si>
  <si>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</si>
  <si>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</si>
  <si>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</si>
  <si>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</si>
  <si>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</si>
  <si>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</si>
  <si>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</si>
  <si>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</si>
  <si>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</si>
  <si>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</si>
  <si>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</si>
  <si>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</si>
  <si>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</si>
  <si>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</si>
  <si>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</si>
  <si>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</si>
  <si>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</si>
  <si>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</si>
  <si>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</si>
  <si>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</si>
  <si>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</si>
  <si>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</si>
  <si>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</si>
  <si>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</si>
  <si>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</si>
  <si>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</si>
  <si>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</si>
  <si>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</si>
  <si>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</si>
  <si>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</si>
  <si>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</si>
  <si>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</si>
  <si>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</si>
  <si>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</si>
  <si>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</si>
  <si>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</si>
  <si>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</si>
  <si>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</si>
  <si>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</si>
  <si>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</si>
  <si>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</si>
  <si>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</si>
  <si>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</si>
  <si>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</si>
  <si>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</si>
  <si>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</si>
  <si>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</si>
  <si>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</si>
  <si>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</si>
  <si>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</si>
  <si>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</si>
  <si>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</si>
  <si>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</si>
  <si>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</si>
  <si>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</si>
  <si>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</si>
  <si>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</si>
  <si>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</si>
  <si>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</si>
  <si>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</si>
  <si>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</si>
  <si>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</si>
  <si>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</si>
  <si>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</si>
  <si>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</si>
  <si>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</si>
  <si>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</si>
  <si>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</si>
  <si>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</si>
  <si>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</si>
  <si>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</si>
  <si>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</si>
  <si>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</si>
  <si>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</si>
  <si>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</si>
  <si>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</si>
  <si>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</si>
  <si>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</si>
  <si>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</si>
  <si>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</si>
  <si>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</si>
  <si>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</si>
  <si>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</si>
  <si>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</si>
  <si>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</si>
  <si>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</si>
  <si>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</si>
  <si>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</si>
  <si>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</si>
  <si>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</si>
  <si>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</si>
  <si>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</si>
  <si>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</si>
  <si>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</si>
  <si>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</si>
  <si>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</si>
  <si>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</si>
  <si>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</si>
  <si>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</si>
  <si>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</si>
  <si>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</si>
  <si>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</si>
  <si>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</si>
  <si>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</si>
  <si>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</si>
  <si>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</si>
  <si>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</si>
  <si>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</si>
  <si>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</si>
  <si>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</si>
  <si>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</si>
  <si>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</si>
  <si>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</si>
  <si>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</si>
  <si>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</si>
  <si>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</si>
  <si>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</si>
  <si>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</si>
  <si>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</si>
  <si>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</si>
  <si>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</si>
  <si>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</si>
  <si>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</si>
  <si>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</si>
  <si>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</si>
  <si>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</si>
  <si>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</si>
  <si>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</si>
  <si>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</si>
  <si>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</si>
  <si>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</si>
  <si>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</si>
  <si>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</si>
  <si>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</si>
  <si>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</si>
  <si>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</si>
  <si>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</si>
  <si>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</si>
  <si>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</si>
  <si>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</si>
  <si>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</si>
  <si>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</si>
  <si>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</si>
  <si>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</si>
  <si>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</si>
  <si>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</si>
  <si>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</si>
  <si>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</si>
  <si>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</si>
  <si>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</si>
  <si>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</si>
  <si>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</si>
  <si>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</si>
  <si>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</si>
  <si>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</si>
  <si>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</si>
  <si>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</si>
  <si>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</si>
  <si>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</si>
  <si>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</si>
  <si>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</si>
  <si>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</si>
  <si>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</si>
  <si>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</si>
  <si>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</si>
  <si>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</si>
  <si>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</si>
  <si>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</si>
  <si>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</si>
  <si>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</si>
  <si>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</si>
  <si>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</si>
  <si>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</si>
  <si>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</si>
  <si>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</si>
  <si>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</si>
  <si>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</si>
  <si>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</si>
  <si>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</si>
  <si>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</si>
  <si>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</si>
  <si>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</si>
  <si>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</si>
  <si>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</si>
  <si>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</si>
  <si>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</si>
  <si>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</si>
  <si>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</si>
  <si>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</si>
  <si>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</si>
  <si>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</si>
  <si>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</si>
  <si>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</si>
  <si>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</si>
  <si>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</si>
  <si>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</si>
  <si>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</si>
  <si>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</si>
  <si>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</si>
  <si>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</si>
  <si>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</si>
  <si>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</si>
  <si>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</si>
  <si>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</si>
  <si>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</si>
  <si>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</si>
  <si>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</si>
  <si>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</si>
  <si>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</si>
  <si>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</si>
  <si>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</si>
  <si>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</si>
  <si>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</si>
  <si>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</si>
  <si>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</si>
  <si>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</si>
  <si>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</si>
  <si>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</si>
  <si>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</si>
  <si>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</si>
  <si>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</si>
  <si>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</si>
  <si>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</si>
  <si>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</si>
  <si>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</si>
  <si>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</si>
  <si>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</si>
  <si>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</si>
  <si>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</si>
  <si>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</si>
  <si>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</si>
  <si>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</si>
  <si>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</si>
  <si>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</si>
  <si>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</si>
  <si>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</si>
  <si>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</si>
  <si>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</si>
  <si>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</si>
  <si>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</si>
  <si>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</si>
  <si>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</si>
  <si>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</si>
  <si>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</si>
  <si>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</si>
  <si>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</si>
  <si>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</si>
  <si>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</si>
  <si>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</si>
  <si>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</si>
  <si>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</si>
  <si>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</si>
  <si>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</si>
  <si>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</si>
  <si>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</si>
  <si>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</si>
  <si>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</si>
  <si>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</si>
  <si>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</si>
  <si>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</si>
  <si>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</si>
  <si>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</si>
  <si>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</si>
  <si>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</si>
  <si>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</si>
  <si>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</si>
  <si>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</si>
  <si>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</si>
  <si>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</si>
  <si>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</si>
  <si>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</si>
  <si>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</si>
  <si>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</si>
  <si>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</si>
  <si>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</si>
  <si>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</si>
  <si>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</si>
  <si>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</si>
  <si>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</si>
  <si>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</si>
  <si>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</si>
  <si>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</si>
  <si>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</si>
  <si>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</si>
  <si>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</si>
  <si>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</si>
  <si>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</si>
  <si>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</si>
  <si>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</si>
  <si>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</si>
  <si>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</si>
  <si>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</si>
  <si>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</si>
  <si>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</si>
  <si>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</si>
  <si>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</si>
  <si>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</si>
  <si>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</si>
  <si>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</si>
  <si>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</si>
  <si>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</si>
  <si>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</si>
  <si>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</si>
  <si>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</si>
  <si>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</si>
  <si>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</si>
  <si>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</si>
  <si>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</si>
  <si>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2021-13-13001472020</t>
  </si>
  <si>
    <t>0093-2019</t>
  </si>
  <si>
    <t xml:space="preserve">INSTITUTO COLOMBIANO DE BIENESTAR FAMILIAR </t>
  </si>
  <si>
    <t>0344-2018</t>
  </si>
  <si>
    <t>PRESTAR DE EDUCACIÓN INICIAL EN EL MARCO DE LA ATENCIÓN INTEGRAL A NIÑAS Y NIÑOS MENORES DE 5 AÑOS O HASTA SU INGRESO AL GRADO DE TRANSICIÓN, EN CONFORMIDAD CON EL MANUAL OPERATIVO DE LA MODALIDAD Y LAS DIRECTRICES ESTABLECIDAS POR EL ICBF, EN ARMONÍA CON LA POLÍTICA DE ESTADO PARA EL DESARROLLO INTEGRAL DE LA PRIMERA INFANCIA "DEL CERO A SIEMPRE", EN EL SERVICIO HOGARES INFANTILES.</t>
  </si>
  <si>
    <t>0307-2017</t>
  </si>
  <si>
    <t>PRESTAR EL SERVICIO DE EDUCACIÓN INICIAL EN EL MARCO DE LA ATENCIÓN INTEGRAL A NIÑAS Y NIÑOS MENORES DE 5 AÑOS O HASTA SU INGRESO AL GRADO DE TRANSICIÓN, EN CONFORMIDAD CON EL MANUAL OPERATIVO DE LA MODALIDAD Y LAS DIRECTRICES ESTABLECIDAS POR EL ICBF, EN ARMONÍA CON LA POLÍTICA DE ESTADO PARA EL DESARROLLO INTEGRAL DE LA PRIMERA INFANCIA "DEL CERO A SIEMPRE", EN EL SERVICIO HOGARES INFANTILES</t>
  </si>
  <si>
    <t>PRESTAR EL SERVICIO DE ATENCIÓN INTEGRAL A NIÑAS Y NIÑOS MENORES DE 5 AÑOS, O HASTA SU INGRESO AL GRADO DE TRANSICIÓN, CON EL FIN DE PROMOVER EL DESARROLLO INTEGRAL DE LA PRIMERA INFANCIA, EN CONFORMIDAD CON EL MANUAL OPERATIVO DE LA MODALIDAD INSTITUCIONAL Y LAS DIRECTRICES ESTABLECIDAS POR EL ICBF,  EN EL MARCO DE LA POLITICA DE ESTADO PARA EL DESARROLLO INTEGRAL DE LA PRIMERA INFANCIA “DE CERO A SIEMPRE”, EN EL SERVICIO HOGARES INFANTILES.</t>
  </si>
  <si>
    <t>0547-2016</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</si>
  <si>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</si>
  <si>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ATENCION, EDUCACIÓN INICIAL Y CUIDADO A NIÑOS Y NIÑAS MENORES DE CINCO (5) AÑOS, O HASTA SU INGRESO AL GRADO DE TRANSICIÓN, CON EL FIN DE PROMOVER EL DESARROLLO INTEGRAL DE LA PRIMERA INFANCIA CON CALIDAD, DE CONFORMIDAD CON LOS LINEAMIENTOS, EL MANUAL OPERATIVO, LAS DIRECTRICES, PARAMETROS Y ESTANDARES ESTABLECIDOS POR EL ICBF, PARA EL SERVICIO DE HOGARES INFANTILES (HI) EN EL MARCO DE LA ESTRATEGIA DE ATENCION INTEGRAL "DEL CERO A SIEMPRE".</t>
  </si>
  <si>
    <t>0015-2016</t>
  </si>
  <si>
    <t>PRESTAR EL SERVICIO DE ATENCION, EDUCACIÓN INICIAL Y CUIDADO A NIÑOS Y NIÑAS MENORES DE CINCO  AÑOS, O HASTA SU INGRESO AL GRADO DE TRANSICIÓN, CON EL FIN DE PROMOVER EL DESARROLLO INTEGRAL DE LA PRIMERA INFANCIA CON CALIDAD, DE CONFORMIDAD CON LOS LINEAMIENTOS, EL MANUAL OPERATIVO, LAS DIRECTRICES, PARAMETROS Y ESTANDARES ESTABLECIDOS POR EL ICBF, PARA EL SERVICIO DE HOGARES INFANTILES (HI) EN EL MARCO DE LA ESTRATEGIA DE ATENCION INTEGRAL "DEL CERO A SIEMPRE",  ASÍ COMO REGULAR LAS RELACIONES ENTRE LAS PARTES DERIVADAS DE LA ENTREGA DE APORTE DEL ICBF A LA ENTIDAD ADMINISTRADORA DE SERVICIO, PARA QUE ESTE ASUMA CON SU PERSONAL Y BAJO SU EXCLUSIVA RESPONSABILIDAD DICHA ATENCION .</t>
  </si>
  <si>
    <t>035-2015</t>
  </si>
  <si>
    <t xml:space="preserve">ATENDER A LA PRIMERA INFANCIA EN EL MARCO DE LA ESTRATEGIA “DEL CERO A SIEMPRE",  DE CONFORMIDAD CON LAS DIRECTICES, LINEAMIENTOS  Y PARAMETROS ESTABLECIDOS POR EL ICBF ASI COMO REGULAR LAS RELACIONES ENTRE LAS PARTES DERIVADAS DE LA ENTREGA DE APORTES DEL ICBF A LA ENTIDAD ADMINISTRADORA DE SERVICIOS, PARA QUE ESTE ASUMA CON SU PERSONAL Y BAJO SU ESCLUSIVA RESPONSABILIDAD DICHA ATENCION. </t>
  </si>
  <si>
    <t>0642-2012</t>
  </si>
  <si>
    <t>ATENDER A LA PRIMERA INFANCIA EN EL MARCO DE LA ESTRATEGIA “DEL CERO A SIEMPRE",  DE CONFORMIDAD CON LAS DIRECTICES, LINEAMIENTOS  Y PARAMETROS ESTABLECIDOS POR EL ICBF ASI COMO REGULAR LAS RELACIONES ENTRE LAS PARTES DERIVADAS DE LA ENTREGA DE APORTES DEL ICBF A EL CONTRATISTA, PARA QUE ESTE ASUMA CON SU PERSONAL Y BAJO SU ESCLUSIVA RESPONSABILIDAD DICHA ATENCION.</t>
  </si>
  <si>
    <t>Kelys Jimenez Caraballo</t>
  </si>
  <si>
    <t>6431903</t>
  </si>
  <si>
    <t>0276-2012</t>
  </si>
  <si>
    <t>BRINDAR ATENCIÓN INTEGRAL A NIÑOS Y NIÑAS ENTRE LOS SEIS (6) MESES Y MENOR DE CINCO (5) AÑOS DE EDAD, CON VULNERABILIDAD ECONÓMICA Y SOCIAL, PRIORITARIAMENTE A QUIENES POR RAZONES DE TRABAJO SUS PADRES O ADULTOS RESPONSABLES DE SU CUIDADO PERMANECEN SOLOS TEMPORALMENTE Y A LOS HIJOS DE FAMILIAS EN SITUACIÓN DE DESPLAZAMIENTO.</t>
  </si>
  <si>
    <t>0160</t>
  </si>
  <si>
    <t xml:space="preserve">BRINDAR ATENCIÓN INTEGRAL A NIÑOS Y NIÑAS ENTRE LOS SEIS (6) MESES Y MENOR DE CINCO (5) AÑOS DE EDAD, CON VULNERABILIDAD ECONÓMICA Y SOCIAL, PRIORITARIAMENTE A QUIENES POR RAZONES DE TRABAJO SUS PADRES O ADULTOS RESPONSABLES DE SU CUIDADO PERMANECEN SOLOS TEMPORALMENTE Y A LOS HIJOS DE FAMILIAS EN SITUACIÓN DE DESPLAZAMIENTO.
</t>
  </si>
  <si>
    <t>13-26-10-0093</t>
  </si>
  <si>
    <t>13-26-09-0274</t>
  </si>
  <si>
    <t>BRINDAR ATENCIÓN INTEGRAL A NIÑOS Y NIÑAS ENTRE LOS SEIS (6) MESES Y HASTA CINCO AÑOS (5) Y ONCE MESES (11) DE EDAD, CON VULNERABILIDAD ECONÓMICA Y SOCIAL, PRIORITARIAMENTE A QUIENES POR RAZONES DE TRABAJO SUS PADRES O ADULTOS RESPONSABLES DE SU CUIDADO PERMANECEN SOLOS TEMPORALMENTE Y A LOS HIJOS DE FAMILIAS EN SITUACIÓN DE DESPLAZAMIENTO.</t>
  </si>
  <si>
    <t>13-26-08-0034</t>
  </si>
  <si>
    <t>13-26-07-725</t>
  </si>
  <si>
    <t xml:space="preserve">BRINDAR ATENCIÓN INTEGRAL A NIÑOS Y NIÑAS ENTRE SEIS (6) MESES Y HASTA SEIS (6) AÑOS DE EDAD EN EL HOGAR INFANTIL PERTENECIENTES A LOS NIVELES I Y II DEL SISBEN HIJOS DE PADRES TRABAJADORES, DANDO PRIORIDAD A LOS NIÑOS Y NIÑAS PERTENECIENTES A FAMILIAS EN SITUACIÓN DE DESPLAZAMIENTO. </t>
  </si>
  <si>
    <t>13-26-2007-018</t>
  </si>
  <si>
    <t>13-26-2006-018</t>
  </si>
  <si>
    <t>13-26-2005-009</t>
  </si>
  <si>
    <t>BRINDAR ATENCIÓN INTEGRAL A NIÑOS Y NIÑAS ENTRE SEIS (6) MESES Y HASTA SEIS (6) AÑOS DE EDAD EN EL HOGAR INFANTIL DANDO PRIORIDAD A LOS NIÑOS Y NIÑAS PERTENECIENTES A LOS NIVELES I Y II DEL SISBEN.</t>
  </si>
  <si>
    <t>13-26-2004-394</t>
  </si>
  <si>
    <t xml:space="preserve">BRINDAR ATENCIÓN INTEGRAL A NIÑOS Y NIÑAS ENTRE SEIS (6) MESES Y HASTA SEIS (6) AÑOS DE EDAD EN EL HOGAR INFANTIL COMUNITARIO BOSTON </t>
  </si>
  <si>
    <t>13-26-2003-39</t>
  </si>
  <si>
    <t xml:space="preserve">APOYAR AL ICBF PARA QUE BRINDE ATENCIÓN A NIÑOS Y NIÑAS DE SEIS (6) MESES Y HASTA CINCO (5) AÑOS EN EL HOGAR INFANTIL COMUNITARIO BOSTON, INVOLUCRANDO SU CONTEXTO FAMILIAR Y COMUNITARIO DE CONFORMIDAD CON LOS ESTÁNDARES Y LINEAMIENTOS EMANADOS DEL ICBF. </t>
  </si>
  <si>
    <t>13-26-2002-009</t>
  </si>
  <si>
    <t>BRINDAR ATENCIÓN A NIÑOS Y NIÑAS MENORES DE CINCO (5) AÑOS, INVOLUCRANDO SU CONTEXTO FAMILIAR Y COMUNITARIO DE CONFORMIDAD A LOS LINEAMIENTOS TÉCNICO ADMINISTRATIVO DEL ICBF, QUE FORMAN PARTE INTEGRAL DEL PRESENTA CONTRATO Y PARA LA CUAL EL ICBF APORTARA AL CONTRATISTA LOS RECURSOS DE QUE TRATA LA CLÁUSULA CUARTA Y EL USO DE LOS BIENES MUEBLES E INMUEBLES QUE SE RELACIONAN EN EL ACTA DE SUMINISTRO SUSCRITA POR EL ALMACENISTA DEL ICBF, DOCUMENTO QUE FORMA PARTE INTEGRAL DEL PRESENTE CONTRATO.</t>
  </si>
  <si>
    <t>627</t>
  </si>
  <si>
    <t>13-18-2000-023</t>
  </si>
  <si>
    <t>BRINDAR, A TRAVÉS  DEL HOGAR INFANTIL BOSTON ATENCIÓN A LAS NECESIDADES BÁSICAS DE PROTECCIÓN, NUTRICIÓN, DESARROLLO INDIVIDUAL Y SOCIAL, A LOS NIÑOS Y NIÑAS MENORES DE CINCO (5) AÑOS INVOLUCRANDO SU CONTEXTO FAMILIAR Y SOCIAL, PRIORIZANDO LA ATENCIÓN A LOS HIJOS (AS) DE PADRES O MADRES TRABAJADORAS PERTENECIENTES A SECTORES DE POBLACIÓN CON VULNERABILIDAD ECONÓMICA, SOCIAL Y PSICOAFECTIVA CONFORME A LA NORMAS Y LINEAMIENTOS TÉCNICO ADMINISTRATIVO DEL ICBF LOS CUALES HACEN PARTES INTEGRAL DEL PRESENTA CONTRATO Y PARA LA CUAL EL INSTITUTO PROVEERÁ AL  CONTRATISTA DE RECURSOS DE QUE TRATA LA CLÁUSULA.</t>
  </si>
  <si>
    <t>BRINDAR, A TRAVÉS DEL HOGAR INFANTIL EL HOGAR INFANTIL COMUNITARIO BOSTON, ATENCIÓN A LAS NECESIDADES BÁSICAS DE PROTECCIÓN, NUTRICIÓN, DESARROLLO INDIVIDUAL Y SOCIAL, A LOS NIÑOS Y NIÑAS MENORES DE SEIS (6) AÑOS INVOLUCRANDO SU CONTEXTO FAMILIAR Y SOCIAL, CONFORME A LAS NORMAS Y LINEAMIENTOS TÉCNICO ADMINISTRATIVO DEL ICBF, LOS CUALES HACEN PARTES INTEGRAL DEL PRESENTA CONTRATO, PARA LA CUAL EL INSTITUTO PROVEERÁ AL CONTRATISTA DE RECURSOS DE QUE TRATA LA CLÁUSULA.</t>
  </si>
  <si>
    <t>13-18-99-009</t>
  </si>
  <si>
    <t>13-18-98-635</t>
  </si>
  <si>
    <t xml:space="preserve">PROVEER AL CONTRATISTA DE LOS RECURSOS DE QUE TRATA LA CLÁUSULA TERCERA PARA QUE ESTE ADMINISTRE EL HOGAR INFANTIL COMUNITARIO BOSTON, A TRAVÉS DEL MISMO BRINDE ATENCIÓN A LAS NECESIDADES BÁSICAS DE PROTECCIÓN, NUTRICIÓN, DESARROLLO INDIVIDUAL Y SOCIAL, A NIÑOS Y NIÑAS MENORES DE SEIS (6) AÑOS INVOLUCRANDO SU CONTEXTO FAMILIAR.
</t>
  </si>
  <si>
    <t>PROVEER AL CONTRATISTA DE LOS RECURSOS DE QUE TRATA LA CLÁUSULA TERCERA PARA QUE ESTE ADMINISTRE EL HOGAR INFANTIL COMUNITARIO BOSTON Y A TRAVÉS DEL MISMO BRINDE ATENCIÓN A LAS NECESIDADES BÁSICAS DE PROTECCIÓN, NUTRICIÓN, DESARROLLO INDIVIDUAL Y SOCIAL, A NIÑOS Y NIÑAS MENORES DE SEIS (6) AÑOS INVOLUCRANDO SU CONTEXTO FAMILIAR.</t>
  </si>
  <si>
    <t>0147-2020</t>
  </si>
  <si>
    <t>Boston Cra 48 No. 31B-42</t>
  </si>
  <si>
    <t>hogarinfantilboston@hotmail.com</t>
  </si>
  <si>
    <t>PRESTAR EL SERVICIO DE EDUCACIÓN INICIAL EN EL MARCO DE LA ATENCIÓN INTEGRAL A NIÑOS Y NIÑAS MENORES DE 5 AÑOS O HASTA SU INGRESO AL GRADO DE TRANSICIÓN, EN CONFORMIDAD CON EL MANUAL OPERATIVO DE LA MODALIDAD, LOS LINEAMIENTOS TECNICOS Y LAS DIRECTRICES ESTABLECIDAS POR EL ICBF, EN ARMONÍA CON LA POLÍTICA DE ESTADO PARA EL DESARROLLO INTEGRAL DE LA PRIMERA INFANCIA “DE CERO A SIEMPRE”, EN EL SERVICIO HOGARES INFANTILES.</t>
  </si>
  <si>
    <t>KELYS JIMENEZ CARABALLO</t>
  </si>
  <si>
    <t>Camino del Medio callejon Visbal  No. 31A-142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</si>
</sst>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0" zoomScale="80" zoomScaleNormal="8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890480594</v>
      </c>
      <c r="C20" s="5"/>
      <c r="D20" s="73"/>
      <c r="E20" s="5"/>
      <c r="F20" s="5"/>
      <c r="G20" s="5"/>
      <c r="H20" s="185"/>
      <c r="I20" s="148" t="s">
        <v>208</v>
      </c>
      <c r="J20" s="149" t="s">
        <v>210</v>
      </c>
      <c r="K20" s="150">
        <v>464849060</v>
      </c>
      <c r="L20" s="151">
        <v>44188</v>
      </c>
      <c r="M20" s="151">
        <v>44561</v>
      </c>
      <c r="N20" s="134">
        <f>+(M20-L20)/30</f>
        <v>12.433333333333334</v>
      </c>
      <c r="O20" s="137"/>
      <c r="U20" s="133"/>
      <c r="V20" s="105">
        <f ca="1">NOW()</f>
        <v>44194.658507060187</v>
      </c>
      <c r="W20" s="105">
        <f ca="1">NOW()</f>
        <v>44194.658507060187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DE NIÑOS Y NIÑAS USUARIOS DEL HOGAR INFANTIL COMUNITARIO BOSTON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2677</v>
      </c>
      <c r="E48" s="144">
        <v>43486</v>
      </c>
      <c r="F48" s="144">
        <v>43814</v>
      </c>
      <c r="G48" s="159">
        <f>IF(AND(E48&lt;&gt;"",F48&lt;&gt;""),((F48-E48)/30),"")</f>
        <v>10.933333333333334</v>
      </c>
      <c r="H48" s="118" t="s">
        <v>2682</v>
      </c>
      <c r="I48" s="113" t="s">
        <v>208</v>
      </c>
      <c r="J48" s="113" t="s">
        <v>210</v>
      </c>
      <c r="K48" s="115">
        <v>411639418</v>
      </c>
      <c r="L48" s="114" t="s">
        <v>1148</v>
      </c>
      <c r="M48" s="116"/>
      <c r="N48" s="114" t="s">
        <v>27</v>
      </c>
      <c r="O48" s="114" t="s">
        <v>26</v>
      </c>
      <c r="P48" s="78"/>
    </row>
    <row r="49" spans="1:16" s="6" customFormat="1" ht="24.75" customHeight="1" x14ac:dyDescent="0.25">
      <c r="A49" s="142">
        <v>2</v>
      </c>
      <c r="B49" s="121" t="s">
        <v>2678</v>
      </c>
      <c r="C49" s="112" t="s">
        <v>31</v>
      </c>
      <c r="D49" s="110" t="s">
        <v>2679</v>
      </c>
      <c r="E49" s="144">
        <v>43039</v>
      </c>
      <c r="F49" s="144">
        <v>43404</v>
      </c>
      <c r="G49" s="159">
        <f t="shared" ref="G49:G50" si="2">IF(AND(E49&lt;&gt;"",F49&lt;&gt;""),((F49-E49)/30),"")</f>
        <v>12.166666666666666</v>
      </c>
      <c r="H49" s="118" t="s">
        <v>2680</v>
      </c>
      <c r="I49" s="113" t="s">
        <v>208</v>
      </c>
      <c r="J49" s="113" t="s">
        <v>210</v>
      </c>
      <c r="K49" s="115">
        <v>43716920</v>
      </c>
      <c r="L49" s="114" t="s">
        <v>1148</v>
      </c>
      <c r="M49" s="116"/>
      <c r="N49" s="114" t="s">
        <v>27</v>
      </c>
      <c r="O49" s="114" t="s">
        <v>26</v>
      </c>
      <c r="P49" s="78"/>
    </row>
    <row r="50" spans="1:16" s="6" customFormat="1" ht="24.75" customHeight="1" x14ac:dyDescent="0.25">
      <c r="A50" s="142">
        <v>3</v>
      </c>
      <c r="B50" s="121" t="s">
        <v>2678</v>
      </c>
      <c r="C50" s="112" t="s">
        <v>31</v>
      </c>
      <c r="D50" s="110" t="s">
        <v>2681</v>
      </c>
      <c r="E50" s="144">
        <v>43039</v>
      </c>
      <c r="F50" s="144">
        <v>43404</v>
      </c>
      <c r="G50" s="159">
        <f t="shared" si="2"/>
        <v>12.166666666666666</v>
      </c>
      <c r="H50" s="118" t="s">
        <v>2683</v>
      </c>
      <c r="I50" s="113" t="s">
        <v>208</v>
      </c>
      <c r="J50" s="113" t="s">
        <v>210</v>
      </c>
      <c r="K50" s="115">
        <v>441623150</v>
      </c>
      <c r="L50" s="114" t="s">
        <v>1148</v>
      </c>
      <c r="M50" s="116"/>
      <c r="N50" s="114" t="s">
        <v>27</v>
      </c>
      <c r="O50" s="114" t="s">
        <v>26</v>
      </c>
      <c r="P50" s="78"/>
    </row>
    <row r="51" spans="1:16" s="6" customFormat="1" ht="24.75" customHeight="1" outlineLevel="1" x14ac:dyDescent="0.25">
      <c r="A51" s="142">
        <v>4</v>
      </c>
      <c r="B51" s="121" t="s">
        <v>2678</v>
      </c>
      <c r="C51" s="112" t="s">
        <v>31</v>
      </c>
      <c r="D51" s="110" t="s">
        <v>2684</v>
      </c>
      <c r="E51" s="144">
        <v>42664</v>
      </c>
      <c r="F51" s="144">
        <v>43039</v>
      </c>
      <c r="G51" s="159">
        <f t="shared" ref="G51:G107" si="3">IF(AND(E51&lt;&gt;"",F51&lt;&gt;""),((F51-E51)/30),"")</f>
        <v>12.5</v>
      </c>
      <c r="H51" s="118" t="s">
        <v>2686</v>
      </c>
      <c r="I51" s="113" t="s">
        <v>208</v>
      </c>
      <c r="J51" s="113" t="s">
        <v>210</v>
      </c>
      <c r="K51" s="115">
        <v>438366760</v>
      </c>
      <c r="L51" s="114" t="s">
        <v>1148</v>
      </c>
      <c r="M51" s="116"/>
      <c r="N51" s="114" t="s">
        <v>27</v>
      </c>
      <c r="O51" s="114" t="s">
        <v>26</v>
      </c>
      <c r="P51" s="78"/>
    </row>
    <row r="52" spans="1:16" s="7" customFormat="1" ht="24.75" customHeight="1" outlineLevel="1" x14ac:dyDescent="0.25">
      <c r="A52" s="143">
        <v>5</v>
      </c>
      <c r="B52" s="121" t="s">
        <v>2678</v>
      </c>
      <c r="C52" s="112" t="s">
        <v>31</v>
      </c>
      <c r="D52" s="110" t="s">
        <v>2687</v>
      </c>
      <c r="E52" s="144">
        <v>42390</v>
      </c>
      <c r="F52" s="144">
        <v>42674</v>
      </c>
      <c r="G52" s="159">
        <f t="shared" si="3"/>
        <v>9.4666666666666668</v>
      </c>
      <c r="H52" s="118" t="s">
        <v>2688</v>
      </c>
      <c r="I52" s="113" t="s">
        <v>208</v>
      </c>
      <c r="J52" s="113" t="s">
        <v>210</v>
      </c>
      <c r="K52" s="115">
        <v>322969842</v>
      </c>
      <c r="L52" s="114" t="s">
        <v>1148</v>
      </c>
      <c r="M52" s="116"/>
      <c r="N52" s="114" t="s">
        <v>27</v>
      </c>
      <c r="O52" s="114" t="s">
        <v>26</v>
      </c>
      <c r="P52" s="79"/>
    </row>
    <row r="53" spans="1:16" s="7" customFormat="1" ht="24.75" customHeight="1" outlineLevel="1" x14ac:dyDescent="0.25">
      <c r="A53" s="143">
        <v>6</v>
      </c>
      <c r="B53" s="121" t="s">
        <v>2678</v>
      </c>
      <c r="C53" s="112" t="s">
        <v>31</v>
      </c>
      <c r="D53" s="110" t="s">
        <v>2689</v>
      </c>
      <c r="E53" s="144">
        <v>42017</v>
      </c>
      <c r="F53" s="144">
        <v>42369</v>
      </c>
      <c r="G53" s="159">
        <f t="shared" si="3"/>
        <v>11.733333333333333</v>
      </c>
      <c r="H53" s="118" t="s">
        <v>2690</v>
      </c>
      <c r="I53" s="113" t="s">
        <v>208</v>
      </c>
      <c r="J53" s="113" t="s">
        <v>210</v>
      </c>
      <c r="K53" s="115">
        <v>376979620</v>
      </c>
      <c r="L53" s="114" t="s">
        <v>1148</v>
      </c>
      <c r="M53" s="116"/>
      <c r="N53" s="114" t="s">
        <v>27</v>
      </c>
      <c r="O53" s="114" t="s">
        <v>26</v>
      </c>
      <c r="P53" s="79"/>
    </row>
    <row r="54" spans="1:16" s="7" customFormat="1" ht="24.75" customHeight="1" outlineLevel="1" x14ac:dyDescent="0.25">
      <c r="A54" s="143">
        <v>7</v>
      </c>
      <c r="B54" s="111" t="s">
        <v>2678</v>
      </c>
      <c r="C54" s="112" t="s">
        <v>31</v>
      </c>
      <c r="D54" s="110" t="s">
        <v>2691</v>
      </c>
      <c r="E54" s="144">
        <v>41254</v>
      </c>
      <c r="F54" s="144">
        <v>42004</v>
      </c>
      <c r="G54" s="159">
        <f t="shared" si="3"/>
        <v>25</v>
      </c>
      <c r="H54" s="118" t="s">
        <v>2692</v>
      </c>
      <c r="I54" s="113" t="s">
        <v>208</v>
      </c>
      <c r="J54" s="113" t="s">
        <v>210</v>
      </c>
      <c r="K54" s="117">
        <v>712832170</v>
      </c>
      <c r="L54" s="114" t="s">
        <v>1148</v>
      </c>
      <c r="M54" s="116"/>
      <c r="N54" s="114" t="s">
        <v>27</v>
      </c>
      <c r="O54" s="114" t="s">
        <v>26</v>
      </c>
      <c r="P54" s="79"/>
    </row>
    <row r="55" spans="1:16" s="7" customFormat="1" ht="24.75" customHeight="1" outlineLevel="1" x14ac:dyDescent="0.25">
      <c r="A55" s="143">
        <v>8</v>
      </c>
      <c r="B55" s="121" t="s">
        <v>2678</v>
      </c>
      <c r="C55" s="112" t="s">
        <v>31</v>
      </c>
      <c r="D55" s="110" t="s">
        <v>2695</v>
      </c>
      <c r="E55" s="144">
        <v>40925</v>
      </c>
      <c r="F55" s="144">
        <v>41079</v>
      </c>
      <c r="G55" s="159">
        <f t="shared" si="3"/>
        <v>5.1333333333333337</v>
      </c>
      <c r="H55" s="118" t="s">
        <v>2696</v>
      </c>
      <c r="I55" s="113" t="s">
        <v>208</v>
      </c>
      <c r="J55" s="113" t="s">
        <v>210</v>
      </c>
      <c r="K55" s="117">
        <v>138844539</v>
      </c>
      <c r="L55" s="114" t="s">
        <v>1148</v>
      </c>
      <c r="M55" s="116"/>
      <c r="N55" s="114" t="s">
        <v>27</v>
      </c>
      <c r="O55" s="114" t="s">
        <v>26</v>
      </c>
      <c r="P55" s="79"/>
    </row>
    <row r="56" spans="1:16" s="7" customFormat="1" ht="24.75" customHeight="1" outlineLevel="1" x14ac:dyDescent="0.25">
      <c r="A56" s="143">
        <v>9</v>
      </c>
      <c r="B56" s="111" t="s">
        <v>2678</v>
      </c>
      <c r="C56" s="112" t="s">
        <v>31</v>
      </c>
      <c r="D56" s="110" t="s">
        <v>2697</v>
      </c>
      <c r="E56" s="144">
        <v>40546</v>
      </c>
      <c r="F56" s="144">
        <v>40908</v>
      </c>
      <c r="G56" s="159">
        <f t="shared" si="3"/>
        <v>12.066666666666666</v>
      </c>
      <c r="H56" s="118" t="s">
        <v>2698</v>
      </c>
      <c r="I56" s="113" t="s">
        <v>208</v>
      </c>
      <c r="J56" s="113" t="s">
        <v>210</v>
      </c>
      <c r="K56" s="117">
        <v>264715945</v>
      </c>
      <c r="L56" s="114" t="s">
        <v>1148</v>
      </c>
      <c r="M56" s="116"/>
      <c r="N56" s="114" t="s">
        <v>27</v>
      </c>
      <c r="O56" s="114" t="s">
        <v>26</v>
      </c>
      <c r="P56" s="79"/>
    </row>
    <row r="57" spans="1:16" s="7" customFormat="1" ht="24.75" customHeight="1" outlineLevel="1" x14ac:dyDescent="0.25">
      <c r="A57" s="143">
        <v>10</v>
      </c>
      <c r="B57" s="64" t="s">
        <v>2678</v>
      </c>
      <c r="C57" s="65" t="s">
        <v>31</v>
      </c>
      <c r="D57" s="63" t="s">
        <v>2699</v>
      </c>
      <c r="E57" s="144">
        <v>40182</v>
      </c>
      <c r="F57" s="144">
        <v>40543</v>
      </c>
      <c r="G57" s="159">
        <f t="shared" si="3"/>
        <v>12.033333333333333</v>
      </c>
      <c r="H57" s="118" t="s">
        <v>2696</v>
      </c>
      <c r="I57" s="63" t="s">
        <v>208</v>
      </c>
      <c r="J57" s="63" t="s">
        <v>210</v>
      </c>
      <c r="K57" s="66">
        <v>257005772</v>
      </c>
      <c r="L57" s="65" t="s">
        <v>1148</v>
      </c>
      <c r="M57" s="116"/>
      <c r="N57" s="65" t="s">
        <v>27</v>
      </c>
      <c r="O57" s="65" t="s">
        <v>26</v>
      </c>
      <c r="P57" s="79"/>
    </row>
    <row r="58" spans="1:16" s="7" customFormat="1" ht="24.75" customHeight="1" outlineLevel="1" x14ac:dyDescent="0.25">
      <c r="A58" s="143">
        <v>11</v>
      </c>
      <c r="B58" s="64" t="s">
        <v>2678</v>
      </c>
      <c r="C58" s="65" t="s">
        <v>31</v>
      </c>
      <c r="D58" s="63" t="s">
        <v>2700</v>
      </c>
      <c r="E58" s="144">
        <v>39815</v>
      </c>
      <c r="F58" s="144">
        <v>40178</v>
      </c>
      <c r="G58" s="159">
        <f t="shared" si="3"/>
        <v>12.1</v>
      </c>
      <c r="H58" s="118" t="s">
        <v>2701</v>
      </c>
      <c r="I58" s="63" t="s">
        <v>208</v>
      </c>
      <c r="J58" s="63" t="s">
        <v>210</v>
      </c>
      <c r="K58" s="66">
        <v>247119965</v>
      </c>
      <c r="L58" s="65" t="s">
        <v>1148</v>
      </c>
      <c r="M58" s="116"/>
      <c r="N58" s="65" t="s">
        <v>27</v>
      </c>
      <c r="O58" s="65" t="s">
        <v>26</v>
      </c>
      <c r="P58" s="79"/>
    </row>
    <row r="59" spans="1:16" s="7" customFormat="1" ht="24.75" customHeight="1" outlineLevel="1" x14ac:dyDescent="0.25">
      <c r="A59" s="143">
        <v>12</v>
      </c>
      <c r="B59" s="64" t="s">
        <v>2678</v>
      </c>
      <c r="C59" s="65" t="s">
        <v>31</v>
      </c>
      <c r="D59" s="63" t="s">
        <v>2702</v>
      </c>
      <c r="E59" s="144">
        <v>39449</v>
      </c>
      <c r="F59" s="144">
        <v>39813</v>
      </c>
      <c r="G59" s="159">
        <f t="shared" si="3"/>
        <v>12.133333333333333</v>
      </c>
      <c r="H59" s="118" t="s">
        <v>2701</v>
      </c>
      <c r="I59" s="63" t="s">
        <v>208</v>
      </c>
      <c r="J59" s="63" t="s">
        <v>210</v>
      </c>
      <c r="K59" s="66">
        <v>236980721</v>
      </c>
      <c r="L59" s="65" t="s">
        <v>1148</v>
      </c>
      <c r="M59" s="116"/>
      <c r="N59" s="65" t="s">
        <v>27</v>
      </c>
      <c r="O59" s="65" t="s">
        <v>26</v>
      </c>
      <c r="P59" s="79"/>
    </row>
    <row r="60" spans="1:16" s="7" customFormat="1" ht="24.75" customHeight="1" outlineLevel="1" x14ac:dyDescent="0.25">
      <c r="A60" s="143">
        <v>13</v>
      </c>
      <c r="B60" s="64" t="s">
        <v>2678</v>
      </c>
      <c r="C60" s="65" t="s">
        <v>31</v>
      </c>
      <c r="D60" s="63" t="s">
        <v>2703</v>
      </c>
      <c r="E60" s="144">
        <v>39232</v>
      </c>
      <c r="F60" s="144">
        <v>39447</v>
      </c>
      <c r="G60" s="159">
        <f t="shared" si="3"/>
        <v>7.166666666666667</v>
      </c>
      <c r="H60" s="118" t="s">
        <v>2704</v>
      </c>
      <c r="I60" s="63" t="s">
        <v>208</v>
      </c>
      <c r="J60" s="63" t="s">
        <v>210</v>
      </c>
      <c r="K60" s="66">
        <v>130134298</v>
      </c>
      <c r="L60" s="65" t="s">
        <v>1148</v>
      </c>
      <c r="M60" s="116"/>
      <c r="N60" s="65" t="s">
        <v>27</v>
      </c>
      <c r="O60" s="65" t="s">
        <v>26</v>
      </c>
      <c r="P60" s="79"/>
    </row>
    <row r="61" spans="1:16" s="7" customFormat="1" ht="24.75" customHeight="1" outlineLevel="1" x14ac:dyDescent="0.25">
      <c r="A61" s="143">
        <v>14</v>
      </c>
      <c r="B61" s="64" t="s">
        <v>2678</v>
      </c>
      <c r="C61" s="65" t="s">
        <v>31</v>
      </c>
      <c r="D61" s="63" t="s">
        <v>2705</v>
      </c>
      <c r="E61" s="144">
        <v>39084</v>
      </c>
      <c r="F61" s="144">
        <v>39232</v>
      </c>
      <c r="G61" s="159">
        <f t="shared" si="3"/>
        <v>4.9333333333333336</v>
      </c>
      <c r="H61" s="118" t="s">
        <v>2704</v>
      </c>
      <c r="I61" s="63" t="s">
        <v>208</v>
      </c>
      <c r="J61" s="63" t="s">
        <v>210</v>
      </c>
      <c r="K61" s="66">
        <v>92953070</v>
      </c>
      <c r="L61" s="65" t="s">
        <v>1148</v>
      </c>
      <c r="M61" s="116"/>
      <c r="N61" s="65" t="s">
        <v>27</v>
      </c>
      <c r="O61" s="65" t="s">
        <v>26</v>
      </c>
      <c r="P61" s="79"/>
    </row>
    <row r="62" spans="1:16" s="7" customFormat="1" ht="24.75" customHeight="1" outlineLevel="1" x14ac:dyDescent="0.25">
      <c r="A62" s="143">
        <v>15</v>
      </c>
      <c r="B62" s="64" t="s">
        <v>2678</v>
      </c>
      <c r="C62" s="65" t="s">
        <v>31</v>
      </c>
      <c r="D62" s="63" t="s">
        <v>2706</v>
      </c>
      <c r="E62" s="144">
        <v>38719</v>
      </c>
      <c r="F62" s="144">
        <v>39082</v>
      </c>
      <c r="G62" s="159">
        <f t="shared" si="3"/>
        <v>12.1</v>
      </c>
      <c r="H62" s="118" t="s">
        <v>2704</v>
      </c>
      <c r="I62" s="63" t="s">
        <v>208</v>
      </c>
      <c r="J62" s="63" t="s">
        <v>210</v>
      </c>
      <c r="K62" s="66">
        <v>232238160</v>
      </c>
      <c r="L62" s="65" t="s">
        <v>1148</v>
      </c>
      <c r="M62" s="116"/>
      <c r="N62" s="65" t="s">
        <v>27</v>
      </c>
      <c r="O62" s="65" t="s">
        <v>26</v>
      </c>
      <c r="P62" s="79"/>
    </row>
    <row r="63" spans="1:16" s="7" customFormat="1" ht="24.75" customHeight="1" outlineLevel="1" x14ac:dyDescent="0.25">
      <c r="A63" s="143">
        <v>16</v>
      </c>
      <c r="B63" s="64" t="s">
        <v>2678</v>
      </c>
      <c r="C63" s="65" t="s">
        <v>31</v>
      </c>
      <c r="D63" s="120" t="s">
        <v>2707</v>
      </c>
      <c r="E63" s="144">
        <v>38355</v>
      </c>
      <c r="F63" s="144">
        <v>38717</v>
      </c>
      <c r="G63" s="159">
        <f t="shared" si="3"/>
        <v>12.066666666666666</v>
      </c>
      <c r="H63" s="118" t="s">
        <v>2708</v>
      </c>
      <c r="I63" s="63" t="s">
        <v>208</v>
      </c>
      <c r="J63" s="63" t="s">
        <v>210</v>
      </c>
      <c r="K63" s="66">
        <v>221178340</v>
      </c>
      <c r="L63" s="65" t="s">
        <v>1148</v>
      </c>
      <c r="M63" s="116"/>
      <c r="N63" s="65" t="s">
        <v>27</v>
      </c>
      <c r="O63" s="65" t="s">
        <v>26</v>
      </c>
      <c r="P63" s="79"/>
    </row>
    <row r="64" spans="1:16" s="7" customFormat="1" ht="24.75" customHeight="1" outlineLevel="1" x14ac:dyDescent="0.25">
      <c r="A64" s="143">
        <v>17</v>
      </c>
      <c r="B64" s="121" t="s">
        <v>2678</v>
      </c>
      <c r="C64" s="123" t="s">
        <v>31</v>
      </c>
      <c r="D64" s="63" t="s">
        <v>2709</v>
      </c>
      <c r="E64" s="144">
        <v>38016</v>
      </c>
      <c r="F64" s="144">
        <v>38352</v>
      </c>
      <c r="G64" s="159">
        <f t="shared" si="3"/>
        <v>11.2</v>
      </c>
      <c r="H64" s="118" t="s">
        <v>2710</v>
      </c>
      <c r="I64" s="63" t="s">
        <v>208</v>
      </c>
      <c r="J64" s="63" t="s">
        <v>210</v>
      </c>
      <c r="K64" s="66">
        <v>202900922</v>
      </c>
      <c r="L64" s="65" t="s">
        <v>1148</v>
      </c>
      <c r="M64" s="116"/>
      <c r="N64" s="65" t="s">
        <v>27</v>
      </c>
      <c r="O64" s="65" t="s">
        <v>26</v>
      </c>
      <c r="P64" s="79"/>
    </row>
    <row r="65" spans="1:16" s="7" customFormat="1" ht="24.75" customHeight="1" outlineLevel="1" x14ac:dyDescent="0.25">
      <c r="A65" s="143">
        <v>18</v>
      </c>
      <c r="B65" s="64" t="s">
        <v>2678</v>
      </c>
      <c r="C65" s="65" t="s">
        <v>31</v>
      </c>
      <c r="D65" s="63" t="s">
        <v>2711</v>
      </c>
      <c r="E65" s="144">
        <v>37712</v>
      </c>
      <c r="F65" s="144">
        <v>37986</v>
      </c>
      <c r="G65" s="159">
        <f t="shared" si="3"/>
        <v>9.1333333333333329</v>
      </c>
      <c r="H65" s="118" t="s">
        <v>2712</v>
      </c>
      <c r="I65" s="63" t="s">
        <v>208</v>
      </c>
      <c r="J65" s="63" t="s">
        <v>210</v>
      </c>
      <c r="K65" s="66">
        <v>148376010</v>
      </c>
      <c r="L65" s="65" t="s">
        <v>1148</v>
      </c>
      <c r="M65" s="116"/>
      <c r="N65" s="65" t="s">
        <v>27</v>
      </c>
      <c r="O65" s="65" t="s">
        <v>26</v>
      </c>
      <c r="P65" s="79"/>
    </row>
    <row r="66" spans="1:16" s="7" customFormat="1" ht="24.75" customHeight="1" outlineLevel="1" x14ac:dyDescent="0.25">
      <c r="A66" s="143">
        <v>19</v>
      </c>
      <c r="B66" s="64" t="s">
        <v>2678</v>
      </c>
      <c r="C66" s="65" t="s">
        <v>31</v>
      </c>
      <c r="D66" s="63" t="s">
        <v>2713</v>
      </c>
      <c r="E66" s="144">
        <v>37258</v>
      </c>
      <c r="F66" s="144">
        <v>37711</v>
      </c>
      <c r="G66" s="159">
        <f t="shared" si="3"/>
        <v>15.1</v>
      </c>
      <c r="H66" s="118" t="s">
        <v>2714</v>
      </c>
      <c r="I66" s="63" t="s">
        <v>208</v>
      </c>
      <c r="J66" s="63" t="s">
        <v>210</v>
      </c>
      <c r="K66" s="66">
        <v>211279104</v>
      </c>
      <c r="L66" s="65" t="s">
        <v>1148</v>
      </c>
      <c r="M66" s="116"/>
      <c r="N66" s="65" t="s">
        <v>27</v>
      </c>
      <c r="O66" s="65" t="s">
        <v>26</v>
      </c>
      <c r="P66" s="79"/>
    </row>
    <row r="67" spans="1:16" s="7" customFormat="1" ht="24.75" customHeight="1" outlineLevel="1" x14ac:dyDescent="0.25">
      <c r="A67" s="143">
        <v>20</v>
      </c>
      <c r="B67" s="64" t="s">
        <v>2678</v>
      </c>
      <c r="C67" s="65" t="s">
        <v>31</v>
      </c>
      <c r="D67" s="63" t="s">
        <v>2715</v>
      </c>
      <c r="E67" s="144">
        <v>36923</v>
      </c>
      <c r="F67" s="144">
        <v>37256</v>
      </c>
      <c r="G67" s="159">
        <f t="shared" si="3"/>
        <v>11.1</v>
      </c>
      <c r="H67" s="118" t="s">
        <v>2717</v>
      </c>
      <c r="I67" s="63" t="s">
        <v>208</v>
      </c>
      <c r="J67" s="63" t="s">
        <v>210</v>
      </c>
      <c r="K67" s="66">
        <v>166598300</v>
      </c>
      <c r="L67" s="65" t="s">
        <v>1148</v>
      </c>
      <c r="M67" s="116"/>
      <c r="N67" s="65" t="s">
        <v>27</v>
      </c>
      <c r="O67" s="65" t="s">
        <v>26</v>
      </c>
      <c r="P67" s="79"/>
    </row>
    <row r="68" spans="1:16" s="7" customFormat="1" ht="24.75" customHeight="1" outlineLevel="1" x14ac:dyDescent="0.25">
      <c r="A68" s="143">
        <v>21</v>
      </c>
      <c r="B68" s="64" t="s">
        <v>2678</v>
      </c>
      <c r="C68" s="65" t="s">
        <v>31</v>
      </c>
      <c r="D68" s="63" t="s">
        <v>2716</v>
      </c>
      <c r="E68" s="144">
        <v>36528</v>
      </c>
      <c r="F68" s="144">
        <v>36891</v>
      </c>
      <c r="G68" s="159">
        <f t="shared" si="3"/>
        <v>12.1</v>
      </c>
      <c r="H68" s="118" t="s">
        <v>2718</v>
      </c>
      <c r="I68" s="63" t="s">
        <v>208</v>
      </c>
      <c r="J68" s="63" t="s">
        <v>210</v>
      </c>
      <c r="K68" s="66">
        <v>153559497</v>
      </c>
      <c r="L68" s="65" t="s">
        <v>1148</v>
      </c>
      <c r="M68" s="116"/>
      <c r="N68" s="65" t="s">
        <v>27</v>
      </c>
      <c r="O68" s="65" t="s">
        <v>26</v>
      </c>
      <c r="P68" s="79"/>
    </row>
    <row r="69" spans="1:16" s="7" customFormat="1" ht="24.75" customHeight="1" outlineLevel="1" x14ac:dyDescent="0.25">
      <c r="A69" s="143">
        <v>22</v>
      </c>
      <c r="B69" s="64" t="s">
        <v>2678</v>
      </c>
      <c r="C69" s="65" t="s">
        <v>31</v>
      </c>
      <c r="D69" s="63" t="s">
        <v>2719</v>
      </c>
      <c r="E69" s="144">
        <v>36188</v>
      </c>
      <c r="F69" s="144">
        <v>36525</v>
      </c>
      <c r="G69" s="159">
        <f t="shared" si="3"/>
        <v>11.233333333333333</v>
      </c>
      <c r="H69" s="118" t="s">
        <v>2721</v>
      </c>
      <c r="I69" s="63" t="s">
        <v>208</v>
      </c>
      <c r="J69" s="63" t="s">
        <v>210</v>
      </c>
      <c r="K69" s="66">
        <v>148050112</v>
      </c>
      <c r="L69" s="65" t="s">
        <v>1148</v>
      </c>
      <c r="M69" s="116"/>
      <c r="N69" s="65" t="s">
        <v>27</v>
      </c>
      <c r="O69" s="65" t="s">
        <v>26</v>
      </c>
      <c r="P69" s="79"/>
    </row>
    <row r="70" spans="1:16" s="7" customFormat="1" ht="24.75" customHeight="1" outlineLevel="1" x14ac:dyDescent="0.25">
      <c r="A70" s="143">
        <v>23</v>
      </c>
      <c r="B70" s="64" t="s">
        <v>2678</v>
      </c>
      <c r="C70" s="65" t="s">
        <v>31</v>
      </c>
      <c r="D70" s="63" t="s">
        <v>2720</v>
      </c>
      <c r="E70" s="144">
        <v>35797</v>
      </c>
      <c r="F70" s="144">
        <v>36160</v>
      </c>
      <c r="G70" s="159">
        <f t="shared" si="3"/>
        <v>12.1</v>
      </c>
      <c r="H70" s="118" t="s">
        <v>2722</v>
      </c>
      <c r="I70" s="63" t="s">
        <v>208</v>
      </c>
      <c r="J70" s="63" t="s">
        <v>210</v>
      </c>
      <c r="K70" s="66">
        <v>130372000</v>
      </c>
      <c r="L70" s="65" t="s">
        <v>1148</v>
      </c>
      <c r="M70" s="116"/>
      <c r="N70" s="65" t="s">
        <v>27</v>
      </c>
      <c r="O70" s="65" t="s">
        <v>26</v>
      </c>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43847</v>
      </c>
      <c r="F114" s="144">
        <v>44196</v>
      </c>
      <c r="G114" s="159">
        <f>IF(AND(E114&lt;&gt;"",F114&lt;&gt;""),((F114-E114)/30),"")</f>
        <v>11.633333333333333</v>
      </c>
      <c r="H114" s="118" t="s">
        <v>2726</v>
      </c>
      <c r="I114" s="120" t="s">
        <v>208</v>
      </c>
      <c r="J114" s="120" t="s">
        <v>210</v>
      </c>
      <c r="K114" s="122">
        <v>460292153</v>
      </c>
      <c r="L114" s="100">
        <f>+IF(AND(K114&gt;0,O114="Ejecución"),(K114/877802)*Tabla28[[#This Row],[% participación]],IF(AND(K114&gt;0,O114&lt;&gt;"Ejecución"),"-",""))</f>
        <v>0</v>
      </c>
      <c r="M114" s="123" t="s">
        <v>1148</v>
      </c>
      <c r="N114" s="172"/>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9296981.2000000011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30453</v>
      </c>
      <c r="D193" s="5"/>
      <c r="E193" s="125">
        <v>4887</v>
      </c>
      <c r="F193" s="5"/>
      <c r="G193" s="5"/>
      <c r="H193" s="146" t="s">
        <v>2727</v>
      </c>
      <c r="J193" s="5"/>
      <c r="K193" s="126">
        <v>35797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2724</v>
      </c>
      <c r="J211" s="27" t="s">
        <v>2622</v>
      </c>
      <c r="K211" s="146" t="s">
        <v>2728</v>
      </c>
      <c r="L211" s="21"/>
      <c r="M211" s="21"/>
      <c r="N211" s="21"/>
      <c r="O211" s="8"/>
    </row>
    <row r="212" spans="1:15" x14ac:dyDescent="0.25">
      <c r="A212" s="9"/>
      <c r="B212" s="27" t="s">
        <v>2619</v>
      </c>
      <c r="C212" s="146" t="s">
        <v>2693</v>
      </c>
      <c r="D212" s="21"/>
      <c r="G212" s="27" t="s">
        <v>2621</v>
      </c>
      <c r="H212" s="147" t="s">
        <v>2694</v>
      </c>
      <c r="J212" s="27" t="s">
        <v>2623</v>
      </c>
      <c r="K212" s="146"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metadata/properties"/>
    <ds:schemaRef ds:uri="4fb10211-09fb-4e80-9f0b-184718d5d98c"/>
    <ds:schemaRef ds:uri="http://schemas.microsoft.com/office/2006/documentManagement/types"/>
    <ds:schemaRef ds:uri="http://purl.org/dc/dcmitype/"/>
    <ds:schemaRef ds:uri="http://purl.org/dc/elements/1.1/"/>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2020-12-29T20:24:57Z</cp:lastPrinted>
  <dcterms:created xsi:type="dcterms:W3CDTF">2020-10-14T21:57:42Z</dcterms:created>
  <dcterms:modified xsi:type="dcterms:W3CDTF">2020-12-29T20:48:22Z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