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DOCUMENTOS  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<sst xmlns="http://schemas.openxmlformats.org/spreadsheetml/2006/main" count="3395" uniqueCount="2753">
  <si>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</si>
  <si>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</si>
  <si>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</si>
  <si>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</si>
  <si>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</si>
  <si>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</si>
  <si>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</si>
  <si>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</si>
  <si>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</si>
  <si>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</si>
  <si>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</si>
  <si>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</si>
  <si>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</si>
  <si>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</si>
  <si>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</si>
  <si>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</si>
  <si>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</si>
  <si>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</si>
  <si>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</si>
  <si>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</si>
  <si>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</si>
  <si>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</si>
  <si>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</si>
  <si>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</si>
  <si>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</si>
  <si>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</si>
  <si>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</si>
  <si>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</si>
  <si>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</si>
  <si>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</si>
  <si>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</si>
  <si>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</si>
  <si>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</si>
  <si>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</si>
  <si>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</si>
  <si>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</si>
  <si>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</si>
  <si>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</si>
  <si>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</si>
  <si>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</si>
  <si>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</si>
  <si>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</si>
  <si>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</si>
  <si>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</si>
  <si>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</si>
  <si>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</si>
  <si>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</si>
  <si>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</si>
  <si>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</si>
  <si>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</si>
  <si>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</si>
  <si>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</si>
  <si>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</si>
  <si>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</si>
  <si>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</si>
  <si>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</si>
  <si>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</si>
  <si>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</si>
  <si>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</si>
  <si>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</si>
  <si>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</si>
  <si>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</si>
  <si>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</si>
  <si>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</si>
  <si>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</si>
  <si>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</si>
  <si>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</si>
  <si>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</si>
  <si>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</si>
  <si>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</si>
  <si>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</si>
  <si>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</si>
  <si>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</si>
  <si>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</si>
  <si>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</si>
  <si>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</si>
  <si>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</si>
  <si>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</si>
  <si>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</si>
  <si>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</si>
  <si>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</si>
  <si>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</si>
  <si>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</si>
  <si>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</si>
  <si>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</si>
  <si>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</si>
  <si>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</si>
  <si>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</si>
  <si>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</si>
  <si>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</si>
  <si>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</si>
  <si>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</si>
  <si>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</si>
  <si>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</si>
  <si>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</si>
  <si>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</si>
  <si>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</si>
  <si>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</si>
  <si>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</si>
  <si>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</si>
  <si>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</si>
  <si>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</si>
  <si>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</si>
  <si>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</si>
  <si>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</si>
  <si>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</si>
  <si>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</si>
  <si>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</si>
  <si>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</si>
  <si>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</si>
  <si>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</si>
  <si>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</si>
  <si>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</si>
  <si>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</si>
  <si>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</si>
  <si>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</si>
  <si>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</si>
  <si>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</si>
  <si>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</si>
  <si>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</si>
  <si>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</si>
  <si>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</si>
  <si>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</si>
  <si>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</si>
  <si>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</si>
  <si>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</si>
  <si>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</si>
  <si>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</si>
  <si>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</si>
  <si>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</si>
  <si>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</si>
  <si>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</si>
  <si>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</si>
  <si>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</si>
  <si>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</si>
  <si>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</si>
  <si>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</si>
  <si>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</si>
  <si>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</si>
  <si>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</si>
  <si>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</si>
  <si>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</si>
  <si>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</si>
  <si>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</si>
  <si>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</si>
  <si>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</si>
  <si>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</si>
  <si>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</si>
  <si>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</si>
  <si>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</si>
  <si>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</si>
  <si>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</si>
  <si>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</si>
  <si>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</si>
  <si>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</si>
  <si>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</si>
  <si>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</si>
  <si>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</si>
  <si>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</si>
  <si>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</si>
  <si>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</si>
  <si>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</si>
  <si>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</si>
  <si>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</si>
  <si>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</si>
  <si>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</si>
  <si>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</si>
  <si>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</si>
  <si>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</si>
  <si>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</si>
  <si>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</si>
  <si>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</si>
  <si>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</si>
  <si>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</si>
  <si>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</si>
  <si>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</si>
  <si>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</si>
  <si>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</si>
  <si>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</si>
  <si>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</si>
  <si>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</si>
  <si>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</si>
  <si>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</si>
  <si>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</si>
  <si>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</si>
  <si>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</si>
  <si>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</si>
  <si>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</si>
  <si>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</si>
  <si>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</si>
  <si>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</si>
  <si>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</si>
  <si>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</si>
  <si>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</si>
  <si>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</si>
  <si>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</si>
  <si>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</si>
  <si>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</si>
  <si>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</si>
  <si>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</si>
  <si>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</si>
  <si>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</si>
  <si>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</si>
  <si>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</si>
  <si>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</si>
  <si>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</si>
  <si>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</si>
  <si>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</si>
  <si>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</si>
  <si>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</si>
  <si>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</si>
  <si>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</si>
  <si>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</si>
  <si>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</si>
  <si>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</si>
  <si>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</si>
  <si>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</si>
  <si>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</si>
  <si>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</si>
  <si>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</si>
  <si>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</si>
  <si>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</si>
  <si>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</si>
  <si>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</si>
  <si>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</si>
  <si>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</si>
  <si>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</si>
  <si>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</si>
  <si>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</si>
  <si>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</si>
  <si>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</si>
  <si>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</si>
  <si>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</si>
  <si>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</si>
  <si>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</si>
  <si>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</si>
  <si>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</si>
  <si>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</si>
  <si>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</si>
  <si>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</si>
  <si>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</si>
  <si>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</si>
  <si>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</si>
  <si>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</si>
  <si>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</si>
  <si>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</si>
  <si>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</si>
  <si>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</si>
  <si>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</si>
  <si>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</si>
  <si>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</si>
  <si>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</si>
  <si>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</si>
  <si>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</si>
  <si>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</si>
  <si>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</si>
  <si>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</si>
  <si>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</si>
  <si>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</si>
  <si>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</si>
  <si>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</si>
  <si>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</si>
  <si>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</si>
  <si>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</si>
  <si>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</si>
  <si>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</si>
  <si>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</si>
  <si>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</si>
  <si>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</si>
  <si>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</si>
  <si>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</si>
  <si>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</si>
  <si>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</si>
  <si>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</si>
  <si>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</si>
  <si>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</si>
  <si>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</si>
  <si>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</si>
  <si>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</si>
  <si>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</si>
  <si>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</si>
  <si>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</si>
  <si>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</si>
  <si>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</si>
  <si>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</si>
  <si>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</si>
  <si>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</si>
  <si>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</si>
  <si>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</si>
  <si>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</si>
  <si>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</si>
  <si>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</si>
  <si>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</si>
  <si>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</si>
  <si>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</si>
  <si>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</si>
  <si>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</si>
  <si>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</si>
  <si>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</si>
  <si>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</si>
  <si>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</si>
  <si>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</si>
  <si>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</si>
  <si>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</si>
  <si>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</si>
  <si>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</si>
  <si>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</si>
  <si>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</si>
  <si>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</si>
  <si>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</si>
  <si>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</si>
  <si>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</si>
  <si>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</si>
  <si>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</si>
  <si>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</si>
  <si>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</si>
  <si>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</si>
  <si>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</si>
  <si>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</si>
  <si>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</si>
  <si>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</si>
  <si>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</si>
  <si>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</si>
  <si>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</si>
  <si>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</si>
  <si>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</si>
  <si>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</si>
  <si>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</si>
  <si>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</si>
  <si>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</si>
  <si>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</si>
  <si>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</si>
  <si>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</si>
  <si>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</si>
  <si>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</si>
  <si>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</si>
  <si>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</si>
  <si>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</si>
  <si>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</si>
  <si>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</si>
  <si>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</si>
  <si>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</si>
  <si>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</si>
  <si>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</si>
  <si>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</si>
  <si>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</si>
  <si>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</si>
  <si>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</si>
  <si>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</si>
  <si>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</si>
  <si>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</si>
  <si>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</si>
  <si>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</si>
  <si>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</si>
  <si>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</si>
  <si>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</si>
  <si>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</si>
  <si>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</si>
  <si>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</si>
  <si>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</si>
  <si>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</si>
  <si>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</si>
  <si>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</si>
  <si>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</si>
  <si>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</si>
  <si>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</si>
  <si>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</si>
  <si>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</si>
  <si>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</si>
  <si>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</si>
  <si>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</si>
  <si>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</si>
  <si>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</si>
  <si>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</si>
  <si>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</si>
  <si>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</si>
  <si>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</si>
  <si>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</si>
  <si>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</si>
  <si>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</si>
  <si>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</si>
  <si>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</si>
  <si>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</si>
  <si>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</si>
  <si>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</si>
  <si>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</si>
  <si>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</si>
  <si>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</si>
  <si>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</si>
  <si>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</si>
  <si>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</si>
  <si>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</si>
  <si>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</si>
  <si>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</si>
  <si>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</si>
  <si>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</si>
  <si>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</si>
  <si>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</si>
  <si>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</si>
  <si>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</si>
  <si>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</si>
  <si>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</si>
  <si>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</si>
  <si>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</si>
  <si>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</si>
  <si>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</si>
  <si>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</si>
  <si>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</si>
  <si>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</si>
  <si>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</si>
  <si>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</si>
  <si>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</si>
  <si>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</si>
  <si>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</si>
  <si>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</si>
  <si>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</si>
  <si>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</si>
  <si>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</si>
  <si>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</si>
  <si>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</si>
  <si>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</si>
  <si>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</si>
  <si>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</si>
  <si>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</si>
  <si>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</si>
  <si>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</si>
  <si>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</si>
  <si>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</si>
  <si>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</si>
  <si>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</si>
  <si>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</si>
  <si>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</si>
  <si>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</si>
  <si>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</si>
  <si>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</si>
  <si>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</si>
  <si>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</si>
  <si>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</si>
  <si>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</si>
  <si>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</si>
  <si>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</si>
  <si>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</si>
  <si>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</si>
  <si>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</si>
  <si>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</si>
  <si>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</si>
  <si>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</si>
  <si>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</si>
  <si>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</si>
  <si>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</si>
  <si>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</si>
  <si>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</si>
  <si>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</si>
  <si>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</si>
  <si>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</si>
  <si>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</si>
  <si>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</si>
  <si>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</si>
  <si>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</si>
  <si>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</si>
  <si>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</si>
  <si>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</si>
  <si>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</si>
  <si>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</si>
  <si>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</si>
  <si>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</si>
  <si>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</si>
  <si>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</si>
  <si>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</si>
  <si>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</si>
  <si>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</si>
  <si>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</si>
  <si>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</si>
  <si>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</si>
  <si>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</si>
  <si>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</si>
  <si>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</si>
  <si>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</si>
  <si>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</si>
  <si>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</si>
  <si>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</si>
  <si>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</si>
  <si>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</si>
  <si>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</si>
  <si>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</si>
  <si>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</si>
  <si>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</si>
  <si>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</si>
  <si>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</si>
  <si>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</si>
  <si>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</si>
  <si>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</si>
  <si>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</si>
  <si>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</si>
  <si>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</si>
  <si>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</si>
  <si>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</si>
  <si>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</si>
  <si>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</si>
  <si>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</si>
  <si>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</si>
  <si>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</si>
  <si>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</si>
  <si>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</si>
  <si>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</si>
  <si>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</si>
  <si>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</si>
  <si>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</si>
  <si>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</si>
  <si>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</si>
  <si>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</si>
  <si>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</si>
  <si>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</si>
  <si>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</si>
  <si>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</si>
  <si>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</si>
  <si>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</si>
  <si>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</si>
  <si>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</si>
  <si>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</si>
  <si>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</si>
  <si>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</si>
  <si>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</si>
  <si>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</si>
  <si>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</si>
  <si>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</si>
  <si>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</si>
  <si>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</si>
  <si>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</si>
  <si>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</si>
  <si>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</si>
  <si>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</si>
  <si>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</si>
  <si>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</si>
  <si>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</si>
  <si>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</si>
  <si>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</si>
  <si>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</si>
  <si>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</si>
  <si>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</si>
  <si>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</si>
  <si>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</si>
  <si>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</si>
  <si>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</si>
  <si>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</si>
  <si>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</si>
  <si>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</si>
  <si>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</si>
  <si>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</si>
  <si>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</si>
  <si>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</si>
  <si>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</si>
  <si>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</si>
  <si>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</si>
  <si>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</si>
  <si>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</si>
  <si>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</si>
  <si>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</si>
  <si>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</si>
  <si>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</si>
  <si>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</si>
  <si>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</si>
  <si>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</si>
  <si>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</si>
  <si>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</si>
  <si>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</si>
  <si>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</si>
  <si>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</si>
  <si>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</si>
  <si>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</si>
  <si>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</si>
  <si>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</si>
  <si>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</si>
  <si>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</si>
  <si>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</si>
  <si>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</si>
  <si>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</si>
  <si>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</si>
  <si>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</si>
  <si>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</si>
  <si>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</si>
  <si>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</si>
  <si>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</si>
  <si>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</si>
  <si>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</si>
  <si>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</si>
  <si>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</si>
  <si>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</si>
  <si>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</si>
  <si>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</si>
  <si>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</si>
  <si>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</si>
  <si>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</si>
  <si>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</si>
  <si>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</si>
  <si>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</si>
  <si>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</si>
  <si>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</si>
  <si>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</si>
  <si>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</si>
  <si>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</si>
  <si>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</si>
  <si>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</si>
  <si>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</si>
  <si>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</si>
  <si>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</si>
  <si>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</si>
  <si>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</si>
  <si>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</si>
  <si>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</si>
  <si>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</si>
  <si>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</si>
  <si>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</si>
  <si>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</si>
  <si>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</si>
  <si>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</si>
  <si>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</si>
  <si>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</si>
  <si>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</si>
  <si>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</si>
  <si>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</si>
  <si>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</si>
  <si>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</si>
  <si>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</si>
  <si>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</si>
  <si>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</si>
  <si>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</si>
  <si>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</si>
  <si>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</si>
  <si>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</si>
  <si>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</si>
  <si>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</si>
  <si>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</si>
  <si>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</si>
  <si>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</si>
  <si>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</si>
  <si>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</si>
  <si>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</si>
  <si>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</si>
  <si>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</si>
  <si>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</si>
  <si>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</si>
  <si>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</si>
  <si>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</si>
  <si>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</si>
  <si>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</si>
  <si>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</si>
  <si>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</si>
  <si>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</si>
  <si>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</si>
  <si>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</si>
  <si>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</si>
  <si>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</si>
  <si>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</si>
  <si>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</si>
  <si>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</si>
  <si>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</si>
  <si>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</si>
  <si>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</si>
  <si>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</si>
  <si>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</si>
  <si>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</si>
  <si>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</si>
  <si>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</si>
  <si>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</si>
  <si>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</si>
  <si>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</si>
  <si>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</si>
  <si>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</si>
  <si>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</si>
  <si>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</si>
  <si>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</si>
  <si>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</si>
  <si>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</si>
  <si>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</si>
  <si>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</si>
  <si>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</si>
  <si>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</si>
  <si>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</si>
  <si>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</si>
  <si>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</si>
  <si>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</si>
  <si>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</si>
  <si>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</si>
  <si>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</si>
  <si>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</si>
  <si>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</si>
  <si>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</si>
  <si>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</si>
  <si>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</si>
  <si>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</si>
  <si>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</si>
  <si>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</si>
  <si>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</si>
  <si>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</si>
  <si>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</si>
  <si>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</si>
  <si>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</si>
  <si>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</si>
  <si>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</si>
  <si>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</si>
  <si>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</si>
  <si>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</si>
  <si>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</si>
  <si>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</si>
  <si>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</si>
  <si>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</si>
  <si>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</si>
  <si>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</si>
  <si>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</si>
  <si>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</si>
  <si>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</si>
  <si>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</si>
  <si>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</si>
  <si>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</si>
  <si>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</si>
  <si>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</si>
  <si>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</si>
  <si>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</si>
  <si>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</si>
  <si>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</si>
  <si>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</si>
  <si>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</si>
  <si>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</si>
  <si>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</si>
  <si>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</si>
  <si>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</si>
  <si>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</si>
  <si>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</si>
  <si>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</si>
  <si>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</si>
  <si>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</si>
  <si>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</si>
  <si>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</si>
  <si>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</si>
  <si>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</si>
  <si>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</si>
  <si>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</si>
  <si>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</si>
  <si>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</si>
  <si>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</si>
  <si>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</si>
  <si>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</si>
  <si>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</si>
  <si>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</si>
  <si>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</si>
  <si>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</si>
  <si>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</si>
  <si>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</si>
  <si>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</si>
  <si>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</si>
  <si>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</si>
  <si>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</si>
  <si>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</si>
  <si>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</si>
  <si>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</si>
  <si>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</si>
  <si>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</si>
  <si>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</si>
  <si>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</si>
  <si>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</si>
  <si>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</si>
  <si>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</si>
  <si>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</si>
  <si>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</si>
  <si>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</si>
  <si>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</si>
  <si>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</si>
  <si>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</si>
  <si>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</si>
  <si>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</si>
  <si>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</si>
  <si>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</si>
  <si>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</si>
  <si>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</si>
  <si>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</si>
  <si>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</si>
  <si>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</si>
  <si>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</si>
  <si>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</si>
  <si>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</si>
  <si>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</si>
  <si>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</si>
  <si>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</si>
  <si>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</si>
  <si>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</si>
  <si>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</si>
  <si>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</si>
  <si>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</si>
  <si>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</si>
  <si>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</si>
  <si>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</si>
  <si>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</si>
  <si>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</si>
  <si>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</si>
  <si>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</si>
  <si>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</si>
  <si>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</si>
  <si>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</si>
  <si>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</si>
  <si>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</si>
  <si>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</si>
  <si>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</si>
  <si>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</si>
  <si>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</si>
  <si>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</si>
  <si>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</si>
  <si>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</si>
  <si>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</si>
  <si>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</si>
  <si>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</si>
  <si>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</si>
  <si>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</si>
  <si>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</si>
  <si>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</si>
  <si>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</si>
  <si>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</si>
  <si>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</si>
  <si>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</si>
  <si>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</si>
  <si>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</si>
  <si>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</si>
  <si>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</si>
  <si>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</si>
  <si>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</si>
  <si>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</si>
  <si>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</si>
  <si>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</si>
  <si>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</si>
  <si>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</si>
  <si>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</si>
  <si>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</si>
  <si>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</si>
  <si>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</si>
  <si>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</si>
  <si>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</si>
  <si>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</si>
  <si>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</si>
  <si>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</si>
  <si>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</si>
  <si>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</si>
  <si>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</si>
  <si>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</si>
  <si>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</si>
  <si>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</si>
  <si>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</si>
  <si>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</si>
  <si>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</si>
  <si>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</si>
  <si>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</si>
  <si>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</si>
  <si>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</si>
  <si>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</si>
  <si>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</si>
  <si>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</si>
  <si>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</si>
  <si>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</si>
  <si>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</si>
  <si>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</si>
  <si>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</si>
  <si>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</si>
  <si>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</si>
  <si>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</si>
  <si>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</si>
  <si>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</si>
  <si>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</si>
  <si>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</si>
  <si>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</si>
  <si>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</si>
  <si>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</si>
  <si>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</si>
  <si>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</si>
  <si>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</si>
  <si>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</si>
  <si>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</si>
  <si>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</si>
  <si>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</si>
  <si>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</si>
  <si>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</si>
  <si>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</si>
  <si>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</si>
  <si>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</si>
  <si>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</si>
  <si>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</si>
  <si>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</si>
  <si>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</si>
  <si>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</si>
  <si>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</si>
  <si>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</si>
  <si>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</si>
  <si>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</si>
  <si>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</si>
  <si>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</si>
  <si>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</si>
  <si>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</si>
  <si>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</si>
  <si>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</si>
  <si>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</si>
  <si>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</si>
  <si>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</si>
  <si>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</si>
  <si>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</si>
  <si>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</si>
  <si>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</si>
  <si>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</si>
  <si>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</si>
  <si>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</si>
  <si>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</si>
  <si>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</si>
  <si>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</si>
  <si>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</si>
  <si>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</si>
  <si>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</si>
  <si>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</si>
  <si>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</si>
  <si>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</si>
  <si>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</si>
  <si>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</si>
  <si>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</si>
  <si>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</si>
  <si>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</si>
  <si>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</si>
  <si>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</si>
  <si>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</si>
  <si>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</si>
  <si>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</si>
  <si>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</si>
  <si>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</si>
  <si>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</si>
  <si>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</si>
  <si>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</si>
  <si>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</si>
  <si>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</si>
  <si>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</si>
  <si>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</si>
  <si>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</si>
  <si>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</si>
  <si>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</si>
  <si>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</si>
  <si>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</si>
  <si>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</si>
  <si>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</si>
  <si>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</si>
  <si>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</si>
  <si>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</si>
  <si>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</si>
  <si>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</si>
  <si>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</si>
  <si>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</si>
  <si>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</si>
  <si>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</si>
  <si>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</si>
  <si>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</si>
  <si>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</si>
  <si>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</si>
  <si>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</si>
  <si>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</si>
  <si>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</si>
  <si>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</si>
  <si>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</si>
  <si>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</si>
  <si>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</si>
  <si>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</si>
  <si>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</si>
  <si>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</si>
  <si>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</si>
  <si>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</si>
  <si>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</si>
  <si>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</si>
  <si>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</si>
  <si>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</si>
  <si>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</si>
  <si>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</si>
  <si>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</si>
  <si>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</si>
  <si>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</si>
  <si>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</si>
  <si>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</si>
  <si>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</si>
  <si>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</si>
  <si>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</si>
  <si>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</si>
  <si>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</si>
  <si>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</si>
  <si>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</si>
  <si>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</si>
  <si>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</si>
  <si>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</si>
  <si>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</si>
  <si>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</si>
  <si>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</si>
  <si>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</si>
  <si>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</si>
  <si>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</si>
  <si>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</si>
  <si>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</si>
  <si>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</si>
  <si>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</si>
  <si>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</si>
  <si>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</si>
  <si>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</si>
  <si>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</si>
  <si>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</si>
  <si>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</si>
  <si>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</si>
  <si>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</si>
  <si>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</si>
  <si>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</si>
  <si>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</si>
  <si>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</si>
  <si>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</si>
  <si>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</si>
  <si>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</si>
  <si>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</si>
  <si>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</si>
  <si>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</si>
  <si>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</si>
  <si>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</si>
  <si>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</si>
  <si>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</si>
  <si>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</si>
  <si>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</si>
  <si>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</si>
  <si>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</si>
  <si>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</si>
  <si>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</si>
  <si>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</si>
  <si>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</si>
  <si>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</si>
  <si>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</si>
  <si>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</si>
  <si>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</si>
  <si>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</si>
  <si>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</si>
  <si>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</si>
  <si>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</si>
  <si>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</si>
  <si>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</si>
  <si>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</si>
  <si>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</si>
  <si>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</si>
  <si>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</si>
  <si>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</si>
  <si>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</si>
  <si>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</si>
  <si>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</si>
  <si>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</si>
  <si>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</si>
  <si>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</si>
  <si>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</si>
  <si>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</si>
  <si>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</si>
  <si>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</si>
  <si>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</si>
  <si>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</si>
  <si>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</si>
  <si>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</si>
  <si>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</si>
  <si>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</si>
  <si>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</si>
  <si>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</si>
  <si>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</si>
  <si>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</si>
  <si>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</si>
  <si>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</si>
  <si>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</si>
  <si>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</si>
  <si>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</si>
  <si>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</si>
  <si>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</si>
  <si>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</si>
  <si>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</si>
  <si>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</si>
  <si>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</si>
  <si>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</si>
  <si>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</si>
  <si>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</si>
  <si>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</si>
  <si>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</si>
  <si>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</si>
  <si>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</si>
  <si>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</si>
  <si>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</si>
  <si>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</si>
  <si>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</si>
  <si>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</si>
  <si>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</si>
  <si>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</si>
  <si>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</si>
  <si>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</si>
  <si>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</si>
  <si>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</si>
  <si>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</si>
  <si>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</si>
  <si>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</si>
  <si>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</si>
  <si>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</si>
  <si>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</si>
  <si>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</si>
  <si>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</si>
  <si>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</si>
  <si>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</si>
  <si>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</si>
  <si>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</si>
  <si>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</si>
  <si>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</si>
  <si>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</si>
  <si>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</si>
  <si>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</si>
  <si>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</si>
  <si>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</si>
  <si>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</si>
  <si>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</si>
  <si>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</si>
  <si>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</si>
  <si>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</si>
  <si>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</si>
  <si>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</si>
  <si>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</si>
  <si>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</si>
  <si>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</si>
  <si>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</si>
  <si>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</si>
  <si>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</si>
  <si>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</si>
  <si>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</si>
  <si>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</si>
  <si>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</si>
  <si>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</si>
  <si>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</si>
  <si>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</si>
  <si>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</si>
  <si>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</si>
  <si>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</si>
  <si>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</si>
  <si>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</si>
  <si>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</si>
  <si>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</si>
  <si>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</si>
  <si>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</si>
  <si>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</si>
  <si>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</si>
  <si>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</si>
  <si>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</si>
  <si>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</si>
  <si>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</si>
  <si>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</si>
  <si>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</si>
  <si>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</si>
  <si>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</si>
  <si>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</si>
  <si>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</si>
  <si>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</si>
  <si>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</si>
  <si>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</si>
  <si>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</si>
  <si>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</si>
  <si>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</si>
  <si>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</si>
  <si>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</si>
  <si>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</si>
  <si>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</si>
  <si>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</si>
  <si>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</si>
  <si>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</si>
  <si>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</si>
  <si>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</si>
  <si>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</si>
  <si>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</si>
  <si>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</si>
  <si>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</si>
  <si>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</si>
  <si>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</si>
  <si>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</si>
  <si>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</si>
  <si>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</si>
  <si>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</si>
  <si>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</si>
  <si>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</si>
  <si>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</si>
  <si>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</si>
  <si>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</si>
  <si>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</si>
  <si>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</si>
  <si>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</si>
  <si>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</si>
  <si>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</si>
  <si>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</si>
  <si>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</si>
  <si>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</si>
  <si>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</si>
  <si>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</si>
  <si>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</si>
  <si>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</si>
  <si>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</si>
  <si>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</si>
  <si>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</si>
  <si>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</si>
  <si>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</si>
  <si>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</si>
  <si>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</si>
  <si>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</si>
  <si>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</si>
  <si>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</si>
  <si>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</si>
  <si>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</si>
  <si>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</si>
  <si>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</si>
  <si>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</si>
  <si>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</si>
  <si>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</si>
  <si>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</si>
  <si>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</si>
  <si>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</si>
  <si>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</si>
  <si>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</si>
  <si>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</si>
  <si>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</si>
  <si>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</si>
  <si>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</si>
  <si>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</si>
  <si>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</si>
  <si>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</si>
  <si>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</si>
  <si>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</si>
  <si>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</si>
  <si>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</si>
  <si>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</si>
  <si>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</si>
  <si>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</si>
  <si>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</si>
  <si>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</si>
  <si>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</si>
  <si>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</si>
  <si>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</si>
  <si>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</si>
  <si>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</si>
  <si>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</si>
  <si>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</si>
  <si>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</si>
  <si>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</si>
  <si>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</si>
  <si>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</si>
  <si>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</si>
  <si>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</si>
  <si>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</si>
  <si>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</si>
  <si>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</si>
  <si>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</si>
  <si>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</si>
  <si>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</si>
  <si>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</si>
  <si>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</si>
  <si>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</si>
  <si>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</si>
  <si>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</si>
  <si>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</si>
  <si>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</si>
  <si>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</si>
  <si>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</si>
  <si>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</si>
  <si>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</si>
  <si>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</si>
  <si>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</si>
  <si>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</si>
  <si>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</si>
  <si>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</si>
  <si>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</si>
  <si>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</si>
  <si>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</si>
  <si>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</si>
  <si>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</si>
  <si>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</si>
  <si>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</si>
  <si>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</si>
  <si>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</si>
  <si>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</si>
  <si>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</si>
  <si>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</si>
  <si>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</si>
  <si>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</si>
  <si>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</si>
  <si>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</si>
  <si>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</si>
  <si>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</si>
  <si>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</si>
  <si>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</si>
  <si>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</si>
  <si>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</si>
  <si>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</si>
  <si>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</si>
  <si>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</si>
  <si>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</si>
  <si>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</si>
  <si>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</si>
  <si>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</si>
  <si>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</si>
  <si>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</si>
  <si>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</si>
  <si>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</si>
  <si>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</si>
  <si>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</si>
  <si>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</si>
  <si>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</si>
  <si>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</si>
  <si>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</si>
  <si>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</si>
  <si>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</si>
  <si>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</si>
  <si>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</si>
  <si>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</si>
  <si>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</si>
  <si>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</si>
  <si>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</si>
  <si>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</si>
  <si>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</si>
  <si>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</si>
  <si>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</si>
  <si>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</si>
  <si>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</si>
  <si>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</si>
  <si>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</si>
  <si>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</si>
  <si>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</si>
  <si>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</si>
  <si>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</si>
  <si>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</si>
  <si>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</si>
  <si>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</si>
  <si>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</si>
  <si>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</si>
  <si>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</si>
  <si>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</si>
  <si>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</si>
  <si>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</si>
  <si>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</si>
  <si>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</si>
  <si>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</si>
  <si>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</si>
  <si>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</si>
  <si>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</si>
  <si>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</si>
  <si>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</si>
  <si>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</si>
  <si>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</si>
  <si>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</si>
  <si>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</si>
  <si>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</si>
  <si>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</si>
  <si>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</si>
  <si>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</si>
  <si>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</si>
  <si>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</si>
  <si>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</si>
  <si>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</si>
  <si>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</si>
  <si>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</si>
  <si>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</si>
  <si>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</si>
  <si>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</si>
  <si>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</si>
  <si>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</si>
  <si>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</si>
  <si>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</si>
  <si>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</si>
  <si>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</si>
  <si>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</si>
  <si>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</si>
  <si>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</si>
  <si>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</si>
  <si>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</si>
  <si>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</si>
  <si>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</si>
  <si>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</si>
  <si>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</si>
  <si>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</si>
  <si>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</si>
  <si>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</si>
  <si>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</si>
  <si>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</si>
  <si>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</si>
  <si>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</si>
  <si>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</si>
  <si>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</si>
  <si>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</si>
  <si>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</si>
  <si>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</si>
  <si>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</si>
  <si>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</si>
  <si>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</si>
  <si>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</si>
  <si>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</si>
  <si>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</si>
  <si>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</si>
  <si>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</si>
  <si>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</si>
  <si>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</si>
  <si>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</si>
  <si>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</si>
  <si>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</si>
  <si>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</si>
  <si>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</si>
  <si>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</si>
  <si>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</si>
  <si>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</si>
  <si>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</si>
  <si>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</si>
  <si>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</si>
  <si>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</si>
  <si>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</si>
  <si>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</si>
  <si>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</si>
  <si>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</si>
  <si>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</si>
  <si>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</si>
  <si>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</si>
  <si>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</si>
  <si>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</si>
  <si>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</si>
  <si>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</si>
  <si>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</si>
  <si>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</si>
  <si>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</si>
  <si>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</si>
  <si>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</si>
  <si>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</si>
  <si>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</si>
  <si>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</si>
  <si>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</si>
  <si>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</si>
  <si>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</si>
  <si>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</si>
  <si>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</si>
  <si>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</si>
  <si>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</si>
  <si>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</si>
  <si>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</si>
  <si>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</si>
  <si>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</si>
  <si>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</si>
  <si>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</si>
  <si>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</si>
  <si>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</si>
  <si>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</si>
  <si>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</si>
  <si>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</si>
  <si>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</si>
  <si>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</si>
  <si>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</si>
  <si>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</si>
  <si>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</si>
  <si>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</si>
  <si>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</si>
  <si>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</si>
  <si>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</si>
  <si>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</si>
  <si>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</si>
  <si>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</si>
  <si>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</si>
  <si>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</si>
  <si>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</si>
  <si>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</si>
  <si>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</si>
  <si>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</si>
  <si>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</si>
  <si>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</si>
  <si>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</si>
  <si>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</si>
  <si>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</si>
  <si>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</si>
  <si>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</si>
  <si>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</si>
  <si>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</si>
  <si>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</si>
  <si>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</si>
  <si>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</si>
  <si>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</si>
  <si>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</si>
  <si>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</si>
  <si>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</si>
  <si>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</si>
  <si>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</si>
  <si>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</si>
  <si>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</si>
  <si>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</si>
  <si>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</si>
  <si>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</si>
  <si>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</si>
  <si>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</si>
  <si>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</si>
  <si>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</si>
  <si>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</si>
  <si>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</si>
  <si>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</si>
  <si>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</si>
  <si>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</si>
  <si>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</si>
  <si>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</si>
  <si>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</si>
  <si>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</si>
  <si>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</si>
  <si>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</si>
  <si>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</si>
  <si>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</si>
  <si>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</si>
  <si>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</si>
  <si>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</si>
  <si>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</si>
  <si>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</si>
  <si>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</si>
  <si>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</si>
  <si>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</si>
  <si>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</si>
  <si>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</si>
  <si>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</si>
  <si>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</si>
  <si>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</si>
  <si>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</si>
  <si>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</si>
  <si>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</si>
  <si>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</si>
  <si>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</si>
  <si>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</si>
  <si>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</si>
  <si>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</si>
  <si>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</si>
  <si>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</si>
  <si>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</si>
  <si>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</si>
  <si>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</si>
  <si>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</si>
  <si>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</si>
  <si>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</si>
  <si>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</si>
  <si>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</si>
  <si>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</si>
  <si>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</si>
  <si>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</si>
  <si>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</si>
  <si>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</si>
  <si>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</si>
  <si>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</si>
  <si>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</si>
  <si>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</si>
  <si>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</si>
  <si>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</si>
  <si>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</si>
  <si>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</si>
  <si>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</si>
  <si>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</si>
  <si>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</si>
  <si>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</si>
  <si>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</si>
  <si>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</si>
  <si>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</si>
  <si>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</si>
  <si>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</si>
  <si>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</si>
  <si>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</si>
  <si>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</si>
  <si>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</si>
  <si>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</si>
  <si>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</si>
  <si>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</si>
  <si>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</si>
  <si>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</si>
  <si>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</si>
  <si>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</si>
  <si>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</si>
  <si>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</si>
  <si>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</si>
  <si>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</si>
  <si>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</si>
  <si>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</si>
  <si>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</si>
  <si>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</si>
  <si>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</si>
  <si>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</si>
  <si>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</si>
  <si>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</si>
  <si>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</si>
  <si>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</si>
  <si>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</si>
  <si>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</si>
  <si>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</si>
  <si>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</si>
  <si>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</si>
  <si>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</si>
  <si>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</si>
  <si>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</si>
  <si>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</si>
  <si>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</si>
  <si>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</si>
  <si>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</si>
  <si>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</si>
  <si>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</si>
  <si>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</si>
  <si>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</si>
  <si>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</si>
  <si>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</si>
  <si>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</si>
  <si>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</si>
  <si>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</si>
  <si>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</si>
  <si>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</si>
  <si>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</si>
  <si>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</si>
  <si>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</si>
  <si>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</si>
  <si>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</si>
  <si>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</si>
  <si>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</si>
  <si>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</si>
  <si>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</si>
  <si>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</si>
  <si>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</si>
  <si>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</si>
  <si>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</si>
  <si>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</si>
  <si>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</si>
  <si>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</si>
  <si>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</si>
  <si>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</si>
  <si>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</si>
  <si>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</si>
  <si>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</si>
  <si>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</si>
  <si>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</si>
  <si>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</si>
  <si>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</si>
  <si>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</si>
  <si>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</si>
  <si>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</si>
  <si>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</si>
  <si>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</si>
  <si>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</si>
  <si>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</si>
  <si>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</si>
  <si>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</si>
  <si>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</si>
  <si>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</si>
  <si>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</si>
  <si>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</si>
  <si>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</si>
  <si>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</si>
  <si>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</si>
  <si>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</si>
  <si>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</si>
  <si>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</si>
  <si>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</si>
  <si>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</si>
  <si>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</si>
  <si>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</si>
  <si>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</si>
  <si>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</si>
  <si>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</si>
  <si>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</si>
  <si>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</si>
  <si>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</si>
  <si>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</si>
  <si>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</si>
  <si>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</si>
  <si>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</si>
  <si>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</si>
  <si>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</si>
  <si>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</si>
  <si>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</si>
  <si>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</si>
  <si>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</si>
  <si>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</si>
  <si>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</si>
  <si>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</si>
  <si>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</si>
  <si>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</si>
  <si>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</si>
  <si>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</si>
  <si>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</si>
  <si>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</si>
  <si>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</si>
  <si>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</si>
  <si>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</si>
  <si>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</si>
  <si>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</si>
  <si>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</si>
  <si>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</si>
  <si>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</si>
  <si>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</si>
  <si>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</si>
  <si>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</si>
  <si>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</si>
  <si>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</si>
  <si>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</si>
  <si>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</si>
  <si>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</si>
  <si>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</si>
  <si>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</si>
  <si>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</si>
  <si>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</si>
  <si>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</si>
  <si>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</si>
  <si>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</si>
  <si>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</si>
  <si>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</si>
  <si>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</si>
  <si>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</si>
  <si>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</si>
  <si>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</si>
  <si>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</si>
  <si>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</si>
  <si>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</si>
  <si>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</si>
  <si>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</si>
  <si>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</si>
  <si>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</si>
  <si>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</si>
  <si>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</si>
  <si>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</si>
  <si>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</si>
  <si>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</si>
  <si>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</si>
  <si>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</si>
  <si>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</si>
  <si>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</si>
  <si>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</si>
  <si>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</si>
  <si>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</si>
  <si>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</si>
  <si>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</si>
  <si>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</si>
  <si>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</si>
  <si>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</si>
  <si>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</si>
  <si>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</si>
  <si>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</si>
  <si>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</si>
  <si>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</si>
  <si>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</si>
  <si>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</si>
  <si>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</si>
  <si>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</si>
  <si>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</si>
  <si>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</si>
  <si>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</si>
  <si>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</si>
  <si>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</si>
  <si>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</si>
  <si>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</si>
  <si>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</si>
  <si>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</si>
  <si>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</si>
  <si>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</si>
  <si>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</si>
  <si>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</si>
  <si>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</si>
  <si>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</si>
  <si>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</si>
  <si>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</si>
  <si>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</si>
  <si>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</si>
  <si>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</si>
  <si>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</si>
  <si>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</si>
  <si>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</si>
  <si>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</si>
  <si>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</si>
  <si>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</si>
  <si>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</si>
  <si>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</si>
  <si>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</si>
  <si>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</si>
  <si>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</si>
  <si>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</si>
  <si>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</si>
  <si>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</si>
  <si>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</si>
  <si>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</si>
  <si>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</si>
  <si>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</si>
  <si>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</si>
  <si>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</si>
  <si>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</si>
  <si>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</si>
  <si>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</si>
  <si>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</si>
  <si>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</si>
  <si>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</si>
  <si>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</si>
  <si>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</si>
  <si>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</si>
  <si>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</si>
  <si>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</si>
  <si>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</si>
  <si>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</si>
  <si>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</si>
  <si>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</si>
  <si>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</si>
  <si>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</si>
  <si>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</si>
  <si>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</si>
  <si>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</si>
  <si>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</si>
  <si>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</si>
  <si>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</si>
  <si>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</si>
  <si>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</si>
  <si>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</si>
  <si>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</si>
  <si>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</si>
  <si>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</si>
  <si>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</si>
  <si>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</si>
  <si>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</si>
  <si>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</si>
  <si>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</si>
  <si>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</si>
  <si>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</si>
  <si>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</si>
  <si>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</si>
  <si>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</si>
  <si>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</si>
  <si>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</si>
  <si>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</si>
  <si>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</si>
  <si>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</si>
  <si>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</si>
  <si>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</si>
  <si>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</si>
  <si>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</si>
  <si>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</si>
  <si>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</si>
  <si>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</si>
  <si>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</si>
  <si>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</si>
  <si>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</si>
  <si>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</si>
  <si>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</si>
  <si>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</si>
  <si>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</si>
  <si>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</si>
  <si>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</si>
  <si>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</si>
  <si>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</si>
  <si>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</si>
  <si>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</si>
  <si>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</si>
  <si>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</si>
  <si>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</si>
  <si>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</si>
  <si>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</si>
  <si>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</si>
  <si>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</si>
  <si>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</si>
  <si>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</si>
  <si>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</si>
  <si>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</si>
  <si>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</si>
  <si>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</si>
  <si>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</si>
  <si>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</si>
  <si>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</si>
  <si>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</si>
  <si>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</si>
  <si>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</si>
  <si>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</si>
  <si>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</si>
  <si>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</si>
  <si>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</si>
  <si>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</si>
  <si>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</si>
  <si>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</si>
  <si>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</si>
  <si>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</si>
  <si>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</si>
  <si>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</si>
  <si>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</si>
  <si>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</si>
  <si>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</si>
  <si>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</si>
  <si>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</si>
  <si>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</si>
  <si>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</si>
  <si>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</si>
  <si>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</si>
  <si>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</si>
  <si>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</si>
  <si>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</si>
  <si>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</si>
  <si>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</si>
  <si>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</si>
  <si>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</si>
  <si>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</si>
  <si>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</si>
  <si>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</si>
  <si>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</si>
  <si>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</si>
  <si>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</si>
  <si>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</si>
  <si>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</si>
  <si>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</si>
  <si>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</si>
  <si>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</si>
  <si>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</si>
  <si>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</si>
  <si>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</si>
  <si>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</si>
  <si>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</si>
  <si>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</si>
  <si>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</si>
  <si>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</si>
  <si>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</si>
  <si>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</si>
  <si>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</si>
  <si>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</si>
  <si>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</si>
  <si>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</si>
  <si>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</si>
  <si>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</si>
  <si>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</si>
  <si>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</si>
  <si>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</si>
  <si>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</si>
  <si>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</si>
  <si>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</si>
  <si>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</si>
  <si>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</si>
  <si>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</si>
  <si>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</si>
  <si>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</si>
  <si>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</si>
  <si>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</si>
  <si>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</si>
  <si>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</si>
  <si>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</si>
  <si>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</si>
  <si>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</si>
  <si>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</si>
  <si>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</si>
  <si>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</si>
  <si>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</si>
  <si>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</si>
  <si>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</si>
  <si>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</si>
  <si>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</si>
  <si>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</si>
  <si>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</si>
  <si>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</si>
  <si>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</si>
  <si>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</si>
  <si>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</si>
  <si>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</si>
  <si>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</si>
  <si>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</si>
  <si>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</si>
  <si>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</si>
  <si>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</si>
  <si>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</si>
  <si>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</si>
  <si>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</si>
  <si>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</si>
  <si>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</si>
  <si>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</si>
  <si>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</si>
  <si>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</si>
  <si>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</si>
  <si>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</si>
  <si>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</si>
  <si>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</si>
  <si>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</si>
  <si>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</si>
  <si>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</si>
  <si>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</si>
  <si>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</si>
  <si>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</si>
  <si>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</si>
  <si>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</si>
  <si>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</si>
  <si>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</si>
  <si>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</si>
  <si>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</si>
  <si>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</si>
  <si>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</si>
  <si>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</si>
  <si>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</si>
  <si>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</si>
  <si>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</si>
  <si>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</si>
  <si>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</si>
  <si>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</si>
  <si>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</si>
  <si>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</si>
  <si>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</si>
  <si>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</si>
  <si>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</si>
  <si>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</si>
  <si>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</si>
  <si>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</si>
  <si>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</si>
  <si>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</si>
  <si>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</si>
  <si>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</si>
  <si>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</si>
  <si>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</si>
  <si>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</si>
  <si>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</si>
  <si>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</si>
  <si>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</si>
  <si>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</si>
  <si>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</si>
  <si>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</si>
  <si>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</si>
  <si>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</si>
  <si>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</si>
  <si>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</si>
  <si>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</si>
  <si>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</si>
  <si>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</si>
  <si>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</si>
  <si>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</si>
  <si>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</si>
  <si>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</si>
  <si>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</si>
  <si>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</si>
  <si>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</si>
  <si>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</si>
  <si>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</si>
  <si>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</si>
  <si>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</si>
  <si>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</si>
  <si>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</si>
  <si>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</si>
  <si>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</si>
  <si>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</si>
  <si>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</si>
  <si>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</si>
  <si>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</si>
  <si>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</si>
  <si>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</si>
  <si>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</si>
  <si>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</si>
  <si>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</si>
  <si>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</si>
  <si>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</si>
  <si>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</si>
  <si>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</si>
  <si>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</si>
  <si>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</si>
  <si>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</si>
  <si>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</si>
  <si>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</si>
  <si>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</si>
  <si>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</si>
  <si>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</si>
  <si>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</si>
  <si>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</si>
  <si>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</si>
  <si>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</si>
  <si>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</si>
  <si>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</si>
  <si>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</si>
  <si>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</si>
  <si>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</si>
  <si>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</si>
  <si>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</si>
  <si>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</si>
  <si>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</si>
  <si>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</si>
  <si>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</si>
  <si>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</si>
  <si>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</si>
  <si>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</si>
  <si>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</si>
  <si>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</si>
  <si>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</si>
  <si>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</si>
  <si>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</si>
  <si>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</si>
  <si>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</si>
  <si>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</si>
  <si>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</si>
  <si>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</si>
  <si>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</si>
  <si>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</si>
  <si>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</si>
  <si>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</si>
  <si>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</si>
  <si>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</si>
  <si>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</si>
  <si>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</si>
  <si>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</si>
  <si>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</si>
  <si>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</si>
  <si>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</si>
  <si>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</si>
  <si>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</si>
  <si>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</si>
  <si>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</si>
  <si>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</si>
  <si>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</si>
  <si>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</si>
  <si>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</si>
  <si>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</si>
  <si>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</si>
  <si>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</si>
  <si>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</si>
  <si>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</si>
  <si>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</si>
  <si>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</si>
  <si>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</si>
  <si>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</si>
  <si>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</si>
  <si>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</si>
  <si>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</si>
  <si>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</si>
  <si>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</si>
  <si>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</si>
  <si>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</si>
  <si>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</si>
  <si>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</si>
  <si>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</si>
  <si>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</si>
  <si>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</si>
  <si>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</si>
  <si>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</si>
  <si>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</si>
  <si>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</si>
  <si>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</si>
  <si>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</si>
  <si>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</si>
  <si>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</si>
  <si>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</si>
  <si>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</si>
  <si>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</si>
  <si>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</si>
  <si>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</si>
  <si>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</si>
  <si>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</si>
  <si>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</si>
  <si>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</si>
  <si>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</si>
  <si>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</si>
  <si>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</si>
  <si>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</si>
  <si>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</si>
  <si>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</si>
  <si>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</si>
  <si>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</si>
  <si>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</si>
  <si>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</si>
  <si>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</si>
  <si>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</si>
  <si>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</si>
  <si>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</si>
  <si>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</si>
  <si>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</si>
  <si>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</si>
  <si>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</si>
  <si>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</si>
  <si>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</si>
  <si>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</si>
  <si>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</si>
  <si>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</si>
  <si>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</si>
  <si>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</si>
  <si>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</si>
  <si>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</si>
  <si>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</si>
  <si>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</si>
  <si>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</si>
  <si>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</si>
  <si>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</si>
  <si>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</si>
  <si>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</si>
  <si>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</si>
  <si>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</si>
  <si>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</si>
  <si>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</si>
  <si>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</si>
  <si>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</si>
  <si>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</si>
  <si>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</si>
  <si>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</si>
  <si>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</si>
  <si>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</si>
  <si>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</si>
  <si>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</si>
  <si>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</si>
  <si>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</si>
  <si>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</si>
  <si>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</si>
  <si>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</si>
  <si>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</si>
  <si>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</si>
  <si>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</si>
  <si>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</si>
  <si>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</si>
  <si>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</si>
  <si>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</si>
  <si>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</si>
  <si>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</si>
  <si>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</si>
  <si>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</si>
  <si>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</si>
  <si>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</si>
  <si>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</si>
  <si>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</si>
  <si>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</si>
  <si>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</si>
  <si>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</si>
  <si>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</si>
  <si>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</si>
  <si>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</si>
  <si>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</si>
  <si>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</si>
  <si>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</si>
  <si>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</si>
  <si>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</si>
  <si>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</si>
  <si>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</si>
  <si>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</si>
  <si>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</si>
  <si>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</si>
  <si>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</si>
  <si>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</si>
  <si>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</si>
  <si>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</si>
  <si>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</si>
  <si>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</si>
  <si>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</si>
  <si>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</si>
  <si>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</si>
  <si>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</si>
  <si>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</si>
  <si>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</si>
  <si>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</si>
  <si>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</si>
  <si>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</si>
  <si>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</si>
  <si>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</si>
  <si>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</si>
  <si>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</si>
  <si>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</si>
  <si>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</si>
  <si>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</si>
  <si>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</si>
  <si>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</si>
  <si>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</si>
  <si>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</si>
  <si>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</si>
  <si>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</si>
  <si>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</si>
  <si>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</si>
  <si>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</si>
  <si>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</si>
  <si>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</si>
  <si>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</si>
  <si>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</si>
  <si>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</si>
  <si>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</si>
  <si>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</si>
  <si>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</si>
  <si>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</si>
  <si>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</si>
  <si>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</si>
  <si>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</si>
  <si>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</si>
  <si>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</si>
  <si>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</si>
  <si>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</si>
  <si>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</si>
  <si>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</si>
  <si>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</si>
  <si>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</si>
  <si>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</si>
  <si>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</si>
  <si>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</si>
  <si>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</si>
  <si>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</si>
  <si>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</si>
  <si>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</si>
  <si>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</si>
  <si>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</si>
  <si>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</si>
  <si>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</si>
  <si>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</si>
  <si>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</si>
  <si>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</si>
  <si>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</si>
  <si>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</si>
  <si>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</si>
  <si>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</si>
  <si>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</si>
  <si>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</si>
  <si>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</si>
  <si>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</si>
  <si>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</si>
  <si>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</si>
  <si>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</si>
  <si>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</si>
  <si>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</si>
  <si>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</si>
  <si>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</si>
  <si>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</si>
  <si>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</si>
  <si>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</si>
  <si>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</si>
  <si>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</si>
  <si>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</si>
  <si>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</si>
  <si>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</si>
  <si>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</si>
  <si>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</si>
  <si>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</si>
  <si>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</si>
  <si>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</si>
  <si>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</si>
  <si>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</si>
  <si>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</si>
  <si>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</si>
  <si>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</si>
  <si>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</si>
  <si>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</si>
  <si>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</si>
  <si>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</si>
  <si>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</si>
  <si>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</si>
  <si>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</si>
  <si>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</si>
  <si>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</si>
  <si>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</si>
  <si>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</si>
  <si>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</si>
  <si>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</si>
  <si>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</si>
  <si>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</si>
  <si>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</si>
  <si>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</si>
  <si>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</si>
  <si>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</si>
  <si>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</si>
  <si>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</si>
  <si>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</si>
  <si>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</si>
  <si>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</si>
  <si>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</si>
  <si>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</si>
  <si>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</si>
  <si>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</si>
  <si>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</si>
  <si>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</si>
  <si>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</si>
  <si>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</si>
  <si>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</si>
  <si>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</si>
  <si>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</si>
  <si>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</si>
  <si>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</si>
  <si>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</si>
  <si>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</si>
  <si>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</si>
  <si>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</si>
  <si>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</si>
  <si>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</si>
  <si>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</si>
  <si>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</si>
  <si>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</si>
  <si>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</si>
  <si>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</si>
  <si>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</si>
  <si>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</si>
  <si>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</si>
  <si>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</si>
  <si>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</si>
  <si>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</si>
  <si>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</si>
  <si>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</si>
  <si>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</si>
  <si>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</si>
  <si>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</si>
  <si>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</si>
  <si>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</si>
  <si>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</si>
  <si>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</si>
  <si>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</si>
  <si>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</si>
  <si>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</si>
  <si>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</si>
  <si>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</si>
  <si>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</si>
  <si>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</si>
  <si>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</si>
  <si>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</si>
  <si>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</si>
  <si>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</si>
  <si>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</si>
  <si>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</si>
  <si>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</si>
  <si>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</si>
  <si>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</si>
  <si>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</si>
  <si>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</si>
  <si>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</si>
  <si>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</si>
  <si>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</si>
  <si>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</si>
  <si>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</si>
  <si>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</si>
  <si>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</si>
  <si>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</si>
  <si>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</si>
  <si>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</si>
  <si>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</si>
  <si>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</si>
  <si>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</si>
  <si>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</si>
  <si>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</si>
  <si>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</si>
  <si>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</si>
  <si>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</si>
  <si>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</si>
  <si>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</si>
  <si>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</si>
  <si>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</si>
  <si>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</si>
  <si>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</si>
  <si>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</si>
  <si>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</si>
  <si>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</si>
  <si>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</si>
  <si>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</si>
  <si>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</si>
  <si>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</si>
  <si>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</si>
  <si>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</si>
  <si>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</si>
  <si>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</si>
  <si>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</si>
  <si>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</si>
  <si>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</si>
  <si>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</si>
  <si>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</si>
  <si>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</si>
  <si>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</si>
  <si>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</si>
  <si>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</si>
  <si>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</si>
  <si>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</si>
  <si>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</si>
  <si>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</si>
  <si>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</si>
  <si>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</si>
  <si>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</si>
  <si>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</si>
  <si>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</si>
  <si>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</si>
  <si>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</si>
  <si>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</si>
  <si>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</si>
  <si>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</si>
  <si>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</si>
  <si>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</si>
  <si>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</si>
  <si>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</si>
  <si>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</si>
  <si>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</si>
  <si>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</si>
  <si>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</si>
  <si>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</si>
  <si>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</si>
  <si>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</si>
  <si>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</si>
  <si>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</si>
  <si>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</si>
  <si>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</si>
  <si>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</si>
  <si>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</si>
  <si>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</si>
  <si>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</si>
  <si>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</si>
  <si>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</si>
  <si>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</si>
  <si>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</si>
  <si>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</si>
  <si>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</si>
  <si>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</si>
  <si>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</si>
  <si>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</si>
  <si>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</si>
  <si>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</si>
  <si>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</si>
  <si>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</si>
  <si>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</si>
  <si>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</si>
  <si>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</si>
  <si>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</si>
  <si>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</si>
  <si>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</si>
  <si>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</si>
  <si>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</si>
  <si>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</si>
  <si>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</si>
  <si>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</si>
  <si>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</si>
  <si>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</si>
  <si>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</si>
  <si>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</si>
  <si>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</si>
  <si>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</si>
  <si>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</si>
  <si>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</si>
  <si>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</si>
  <si>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</si>
  <si>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</si>
  <si>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</si>
  <si>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</si>
  <si>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</si>
  <si>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</si>
  <si>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</si>
  <si>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</si>
  <si>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</si>
  <si>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</si>
  <si>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</si>
  <si>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</si>
  <si>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</si>
  <si>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</si>
  <si>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</si>
  <si>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</si>
  <si>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</si>
  <si>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</si>
  <si>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</si>
  <si>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</si>
  <si>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</si>
  <si>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</si>
  <si>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</si>
  <si>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</si>
  <si>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</si>
  <si>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</si>
  <si>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</si>
  <si>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</si>
  <si>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</si>
  <si>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</si>
  <si>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</si>
  <si>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</si>
  <si>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</si>
  <si>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</si>
  <si>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</si>
  <si>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</si>
  <si>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</si>
  <si>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</si>
  <si>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</si>
  <si>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</si>
  <si>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</si>
  <si>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</si>
  <si>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</si>
  <si>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</si>
  <si>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</si>
  <si>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</si>
  <si>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</si>
  <si>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</si>
  <si>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</si>
  <si>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</si>
  <si>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</si>
  <si>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</si>
  <si>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</si>
  <si>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</si>
  <si>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</si>
  <si>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</si>
  <si>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</si>
  <si>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</si>
  <si>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</si>
  <si>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</si>
  <si>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</si>
  <si>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</si>
  <si>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</si>
  <si>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</si>
  <si>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</si>
  <si>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</si>
  <si>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</si>
  <si>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</si>
  <si>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</si>
  <si>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</si>
  <si>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</si>
  <si>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</si>
  <si>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</si>
  <si>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</si>
  <si>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</si>
  <si>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</si>
  <si>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</si>
  <si>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</si>
  <si>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</si>
  <si>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</si>
  <si>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</si>
  <si>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</si>
  <si>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</si>
  <si>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</si>
  <si>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</si>
  <si>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</si>
  <si>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</si>
  <si>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</si>
  <si>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</si>
  <si>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</si>
  <si>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</si>
  <si>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</si>
  <si>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</si>
  <si>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</si>
  <si>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</si>
  <si>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</si>
  <si>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</si>
  <si>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</si>
  <si>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</si>
  <si>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</si>
  <si>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</si>
  <si>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</si>
  <si>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</si>
  <si>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</si>
  <si>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</si>
  <si>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</si>
  <si>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</si>
  <si>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</si>
  <si>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</si>
  <si>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</si>
  <si>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</si>
  <si>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</si>
  <si>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</si>
  <si>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</si>
  <si>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</si>
  <si>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</si>
  <si>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</si>
  <si>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</si>
  <si>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</si>
  <si>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</si>
  <si>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</si>
  <si>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</si>
  <si>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</si>
  <si>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</si>
  <si>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</si>
  <si>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</si>
  <si>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</si>
  <si>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</si>
  <si>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</si>
  <si>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</si>
  <si>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</si>
  <si>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</si>
  <si>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</si>
  <si>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</si>
  <si>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</si>
  <si>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</si>
  <si>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</si>
  <si>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</si>
  <si>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</si>
  <si>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</si>
  <si>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</si>
  <si>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</si>
  <si>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</si>
  <si>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</si>
  <si>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</si>
  <si>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</si>
  <si>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</si>
  <si>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</si>
  <si>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</si>
  <si>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</si>
  <si>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</si>
  <si>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</si>
  <si>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</si>
  <si>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</si>
  <si>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</si>
  <si>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</si>
  <si>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</si>
  <si>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</si>
  <si>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</si>
  <si>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</si>
  <si>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</si>
  <si>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</si>
  <si>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</si>
  <si>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</si>
  <si>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</si>
  <si>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</si>
  <si>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2021-13-13001552020</t>
  </si>
  <si>
    <t>Instituto colombiano de Bienestar Familiar</t>
  </si>
  <si>
    <t>13-18-84-043</t>
  </si>
  <si>
    <t>Atención integral al menor de 7 años</t>
  </si>
  <si>
    <t>13-18-87-010</t>
  </si>
  <si>
    <t>Proveer al contratista de los recursos necesarios para propiciar   a traves del hogar infantil el desarrollo de los niños menores de 7 años asi: 150 niños  en modalidad tradicional de atencion institucional en jornada completa</t>
  </si>
  <si>
    <t>13-18-88-055</t>
  </si>
  <si>
    <t>Proveer al contratista de los recursos necesarios para propiciar a traves del hogar infantil España, el desarrollo de los niños menores de 7 años asi: 150 niños  en modalidad tradicional de atencion institucional en jornada completa</t>
  </si>
  <si>
    <t>13-18-89-008</t>
  </si>
  <si>
    <t>13-18-89-113</t>
  </si>
  <si>
    <t>13-18-90-012</t>
  </si>
  <si>
    <t>El contratista a traves del Hogar Infantil España  atenderá el desarrollo de los niños menosre de 7 años (150) en la modalidad tradicional de atención institucional en jornada completa</t>
  </si>
  <si>
    <t>13-18-91-025</t>
  </si>
  <si>
    <t>13-18-91-152</t>
  </si>
  <si>
    <t>13-18-92-008</t>
  </si>
  <si>
    <t>Prestar atención a niños menores de 7 años,  propiciando su dearrollo  integral,  con la participación organizada de la comunidad mediante el mejoramiento de las condiciones de vida y el enriquecimiento de la calidad de las relaciones con su familia y con los demas grupos  que conforman su medio social</t>
  </si>
  <si>
    <t>13-18-92-065</t>
  </si>
  <si>
    <t>Administración de restaurante Escolar HI España para la atención directa de 50 niños menores en modalidad almuerzo</t>
  </si>
  <si>
    <t>13-18-93-380</t>
  </si>
  <si>
    <t>Aportar al contratista los recursos, para que administre el restaurante escolar Hogar Infantil nComunitario España y atiende a 100 niños menores en la modalidad almuerzo eascolar</t>
  </si>
  <si>
    <t>13-18-93-011</t>
  </si>
  <si>
    <t>Proveer al contratista de los recursospara que este administre  el  hogar infantil España,y a trave del mismo brinde atencion integral a niños menores de 5 años involucrando su contexto familiar</t>
  </si>
  <si>
    <t>13-18-94-382</t>
  </si>
  <si>
    <t>Proveer al contratista de los recursos para que este atienda a traves del restaurante escolar  hogar infantil España, a niños menores de  5 a 14 años matriculados o no en escuelas primaria oficial</t>
  </si>
  <si>
    <t>13-18-94-024</t>
  </si>
  <si>
    <t>13-18-95-060</t>
  </si>
  <si>
    <t>Proveer al contratista de los recursospara que este administre  el  hogar infantil España,y a traves del mismo brinde atencion integral a niños menores de 5 años involucrando su contexto familiar</t>
  </si>
  <si>
    <t>13-18-96-013</t>
  </si>
  <si>
    <t>Proveer al contratista de los recursospara que este administre  el  hogar infantil España,y a traves del mismo brinde atencion integral a niños menores de 6 años involucrando su contexto familiar</t>
  </si>
  <si>
    <t>13-18-97-352</t>
  </si>
  <si>
    <t>13-18-98-639</t>
  </si>
  <si>
    <t>Proveer al contratista de los recursospara para   que este administre  el  hogar infantil España,y a traves del mismo brinde atencion  a las necesidades basicas de proteccion, nutricion y desarrollo individual y social a niños menores de 6 años involucrando su contexto familiar</t>
  </si>
  <si>
    <t>13-18-99-013</t>
  </si>
  <si>
    <t>13-18-2000-027</t>
  </si>
  <si>
    <t>brindar a traves del hogar infantil  atencion a las necesidades básicas  de protección, nutrición, desarrollo individual y social,  a los niños y niñas menores de 6 años  involucrando su contexto familiar y social, conforme  a las normas   y los lineamientos tecnicoadministrativos del ICBF</t>
  </si>
  <si>
    <t>631</t>
  </si>
  <si>
    <t>brindar a traves del hogar infantil  atencion a las necesidades básicas  de protección, nutrición, desarrollo individual y social,  a los niños y niñas menores de 5 años  involucrando su contexto familiar y social, priorizando la atención a los hijos de padres y madres trabajadoras pertenecientes a sectores de la población con vulnerabilidad económica, social y psicoafeciva  conforme  a las normas   y los lineamientos tecnicoadministrativos del ICBF</t>
  </si>
  <si>
    <t>brindar atencion a niños y niñas menores de 5 años involucrando su contexto familiar y comunitario de conformidad con los lineamientos tecnico administrativos del ICBF</t>
  </si>
  <si>
    <t>13-26-2003-44</t>
  </si>
  <si>
    <t>Apoyar al ICBF para que brinde atención  a niños y niñas de 6 meses a 5 años  en el Hogar Infantil España involucrando su contexto familiar  y comunitario de conformidad con los estandares y lineamientos emanados del ICBF</t>
  </si>
  <si>
    <t>13-26-2004-396</t>
  </si>
  <si>
    <t>Brindar atención a niños y niñas de 6 meses a 6 años en el Hogar Infantil España</t>
  </si>
  <si>
    <t>13-26-2005-014</t>
  </si>
  <si>
    <t>Brindar atención a niños y niñas de 6 meses a 6 años en el Hogar Infantil España dando prioridad  a los niños y niñas pertenecientes a los niveles 1 y 2 del sisben</t>
  </si>
  <si>
    <t>13-26-2006-011</t>
  </si>
  <si>
    <t>Brindar atención a niños y niñas de 6 meses a 6 años de edad en el Hogar Infantil pertenecientes a los niveles 1 y 2 del sisben hijos de padres trabajadores , dando prioridad a los niños y niñas pertenecientes a familias en situación de desplazamiento</t>
  </si>
  <si>
    <t>13-26-2007-734</t>
  </si>
  <si>
    <t>13-26-08-0042</t>
  </si>
  <si>
    <t>Brindar atención integral  a niños y niñas de entre 6 meses hasta 5 años y 11 meses de edad con vulnerabilidad económica y social, prioritariamente a quienes por razones de trabajo de sus padres o adultos responsables de su cuidado  permanezcan solos y a los hijos de familias en situación de desplazamiento</t>
  </si>
  <si>
    <t>13-26-10-0083</t>
  </si>
  <si>
    <t>0217</t>
  </si>
  <si>
    <t>0270-2012</t>
  </si>
  <si>
    <t>450-25-06-2012</t>
  </si>
  <si>
    <t>0659-2012</t>
  </si>
  <si>
    <t>0009-2015</t>
  </si>
  <si>
    <t>Brindar atención integral  a la primera infancia en el marco  de la estrategia de cero a siempre en el departamento de Bolivar</t>
  </si>
  <si>
    <t>Brindar atención integral  a la primera infancia de conformidad con las directrices, lineamientos y parametros establecidos por el ICBF asi como regular las relaciones  entre las partes derivadas de la entrega de aportes del ICBF a las EAS, para que este asuma con su personal  y bajo su exclusiva responsabilidad dicha atención</t>
  </si>
  <si>
    <t>0126-2016</t>
  </si>
  <si>
    <t>Prestar el servicio de atencion,  educación inicial y cuidado a niños y niñas  menores de 5 años, o hasta su ingreso al grado de transición, con el fin de promover el desarrollo integral de la primera infancia con calidad, de conformidad con los lineamientos, manual operativo,  las directrices, parámetros y estandares establecidos  por el ICBF en el marco de la estrategia de atención integral de cero a siempre, asi como regular las relaciones entre las partes derivadas de la entrega de aportes   del ICBF a la EAS, para que este asuma con su personal y bajo su exclusiva responsabilidad dicha atención</t>
  </si>
  <si>
    <t>0541-2016</t>
  </si>
  <si>
    <t>Prestar el servicio de atencion,  educación inicial y cuidado a niños y niñas  menores de 5 años, o hasta su ingreso al grado de transición, con el fin de promover el desarrollo integral de la primera infancia con calidad, de conformidad con los lineamientos, manual operativo,  las directrices, parámetros y estandares establecidos  por el ICBF en el marco de la estrategia de atención integral de cero a siempre.</t>
  </si>
  <si>
    <t>0329-2017</t>
  </si>
  <si>
    <t>Prestar el servicio de atencion,  educación inicial y cuidado a niños y niñas  menores de 5 años, o hasta su ingreso al grado de transición, con el fin de promover el desarrollo integral de la primera infancia con calidad, de conformidad con los lineamientos, manual operativo,  las directrices, parámetros y estandares establecidos  por el ICBF en el marco de la estrategia de atención integral de cero a siempre en el servicio hogares infantiles</t>
  </si>
  <si>
    <t>0382-2018</t>
  </si>
  <si>
    <t>0115-2019</t>
  </si>
  <si>
    <t>Prestar el servicio hogares infantiles de conformidad con el manual operativo de la modalidad institucional y las directrices establecidas por el ICBF, en armonia  con la politica de estado  para el desarrollo integral de la primera infancia de cero a siempre</t>
  </si>
  <si>
    <t>0155-2020</t>
  </si>
  <si>
    <t>Prestar el servicio de educacion inicial en el marco de la atencion integral en hogares infantiles, de conformidad con el manual operativo de la modalidad institucional , el lineamiento tecnico para la atención  a la primera infancia y las directrices establecidas  por el ICB en armónia  con la pollitica de estado para el desarrollo integral  de la primera infancia de cero a siempre</t>
  </si>
  <si>
    <t>Prestar los servicios de educación inicial en el marco de la atención integral en hogares infantiles- HI  -, de conformidad con el manual operativo  de la modalidad institucional, el lineamiento tecnico para la atención a la primera infancia y las directrices establecidas por el ICBF, en armonía con la política de estado para el desarrollo integral de la primera ifnancia de cero a siempre</t>
  </si>
  <si>
    <t>13-18-95-423</t>
  </si>
  <si>
    <t>13-26-2002-013</t>
  </si>
  <si>
    <t>13-26-09-0260</t>
  </si>
  <si>
    <t>HERMES BALDIRIS CUADRO</t>
  </si>
  <si>
    <t>ESPAÑA CALLE 30  44D 71</t>
  </si>
  <si>
    <t>ESPAÑA CALLE 30 44D 71</t>
  </si>
  <si>
    <t>6625386</t>
  </si>
  <si>
    <t>sidarasafar@hotmail.com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</si>
</sst>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50" zoomScale="90" zoomScaleNormal="90" zoomScaleSheetLayoutView="40" zoomScalePageLayoutView="40" workbookViewId="0">
      <selection activeCell="C213" sqref="C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3" t="s">
        <v>208</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890480446</v>
      </c>
      <c r="C20" s="5"/>
      <c r="D20" s="73"/>
      <c r="E20" s="5"/>
      <c r="F20" s="5"/>
      <c r="G20" s="5"/>
      <c r="H20" s="241"/>
      <c r="I20" s="147" t="s">
        <v>208</v>
      </c>
      <c r="J20" s="148" t="s">
        <v>210</v>
      </c>
      <c r="K20" s="149">
        <v>536364300</v>
      </c>
      <c r="L20" s="150">
        <v>44193</v>
      </c>
      <c r="M20" s="150">
        <v>44561</v>
      </c>
      <c r="N20" s="133">
        <f>+(M20-L20)/30</f>
        <v>12.266666666666667</v>
      </c>
      <c r="O20" s="136"/>
      <c r="U20" s="132"/>
      <c r="V20" s="105">
        <f ca="1">NOW()</f>
        <v>44194.404793634261</v>
      </c>
      <c r="W20" s="105">
        <f ca="1">NOW()</f>
        <v>44194.404793634261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ASOCIACIÓN DE PADRES DE FAMILIA DE NIÑOS Y NIÑAS USUARIOS HOGAR INFANTIL COMUNITARIO ESPAÑA</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2744</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2677</v>
      </c>
      <c r="C48" s="112" t="s">
        <v>31</v>
      </c>
      <c r="D48" s="110" t="s">
        <v>2678</v>
      </c>
      <c r="E48" s="143">
        <v>30864</v>
      </c>
      <c r="F48" s="143">
        <v>31258</v>
      </c>
      <c r="G48" s="158">
        <f>IF(AND(E48&lt;&gt;"",F48&lt;&gt;""),((F48-E48)/30),"")</f>
        <v>13.133333333333333</v>
      </c>
      <c r="H48" s="114" t="s">
        <v>2679</v>
      </c>
      <c r="I48" s="113" t="s">
        <v>208</v>
      </c>
      <c r="J48" s="113" t="s">
        <v>210</v>
      </c>
      <c r="K48" s="116">
        <v>5708075</v>
      </c>
      <c r="L48" s="115" t="s">
        <v>1148</v>
      </c>
      <c r="M48" s="117"/>
      <c r="N48" s="115" t="s">
        <v>27</v>
      </c>
      <c r="O48" s="115" t="s">
        <v>1148</v>
      </c>
      <c r="P48" s="78"/>
    </row>
    <row r="49" spans="1:16" s="6" customFormat="1" ht="24.75" customHeight="1" x14ac:dyDescent="0.25">
      <c r="A49" s="141">
        <v>2</v>
      </c>
      <c r="B49" s="120" t="s">
        <v>2677</v>
      </c>
      <c r="C49" s="112" t="s">
        <v>31</v>
      </c>
      <c r="D49" s="110" t="s">
        <v>2680</v>
      </c>
      <c r="E49" s="143">
        <v>31778</v>
      </c>
      <c r="F49" s="143">
        <v>32142</v>
      </c>
      <c r="G49" s="158">
        <f t="shared" ref="G49:G50" si="2">IF(AND(E49&lt;&gt;"",F49&lt;&gt;""),((F49-E49)/30),"")</f>
        <v>12.133333333333333</v>
      </c>
      <c r="H49" s="114" t="s">
        <v>2681</v>
      </c>
      <c r="I49" s="113" t="s">
        <v>208</v>
      </c>
      <c r="J49" s="113" t="s">
        <v>210</v>
      </c>
      <c r="K49" s="116">
        <v>8768263</v>
      </c>
      <c r="L49" s="115" t="s">
        <v>1148</v>
      </c>
      <c r="M49" s="117"/>
      <c r="N49" s="115" t="s">
        <v>27</v>
      </c>
      <c r="O49" s="115" t="s">
        <v>1148</v>
      </c>
      <c r="P49" s="78"/>
    </row>
    <row r="50" spans="1:16" s="6" customFormat="1" ht="24.75" customHeight="1" x14ac:dyDescent="0.25">
      <c r="A50" s="141">
        <v>3</v>
      </c>
      <c r="B50" s="120" t="s">
        <v>2677</v>
      </c>
      <c r="C50" s="112" t="s">
        <v>31</v>
      </c>
      <c r="D50" s="110" t="s">
        <v>2745</v>
      </c>
      <c r="E50" s="143">
        <v>34759</v>
      </c>
      <c r="F50" s="143">
        <v>35033</v>
      </c>
      <c r="G50" s="158">
        <f t="shared" si="2"/>
        <v>9.1333333333333329</v>
      </c>
      <c r="H50" s="120" t="s">
        <v>2699</v>
      </c>
      <c r="I50" s="113" t="s">
        <v>208</v>
      </c>
      <c r="J50" s="113" t="s">
        <v>210</v>
      </c>
      <c r="K50" s="116">
        <v>2353000</v>
      </c>
      <c r="L50" s="115" t="s">
        <v>1148</v>
      </c>
      <c r="M50" s="117"/>
      <c r="N50" s="115" t="s">
        <v>27</v>
      </c>
      <c r="O50" s="115" t="s">
        <v>1148</v>
      </c>
      <c r="P50" s="78"/>
    </row>
    <row r="51" spans="1:16" s="6" customFormat="1" ht="24.75" customHeight="1" outlineLevel="1" x14ac:dyDescent="0.25">
      <c r="A51" s="141">
        <v>4</v>
      </c>
      <c r="B51" s="120" t="s">
        <v>2677</v>
      </c>
      <c r="C51" s="112" t="s">
        <v>31</v>
      </c>
      <c r="D51" s="110" t="s">
        <v>2682</v>
      </c>
      <c r="E51" s="143">
        <v>32203</v>
      </c>
      <c r="F51" s="143">
        <v>32508</v>
      </c>
      <c r="G51" s="158">
        <f t="shared" ref="G51:G107" si="3">IF(AND(E51&lt;&gt;"",F51&lt;&gt;""),((F51-E51)/30),"")</f>
        <v>10.166666666666666</v>
      </c>
      <c r="H51" s="120" t="s">
        <v>2683</v>
      </c>
      <c r="I51" s="113" t="s">
        <v>208</v>
      </c>
      <c r="J51" s="113" t="s">
        <v>210</v>
      </c>
      <c r="K51" s="116">
        <v>9856885</v>
      </c>
      <c r="L51" s="115" t="s">
        <v>1148</v>
      </c>
      <c r="M51" s="117"/>
      <c r="N51" s="115" t="s">
        <v>27</v>
      </c>
      <c r="O51" s="115" t="s">
        <v>1148</v>
      </c>
      <c r="P51" s="78"/>
    </row>
    <row r="52" spans="1:16" s="7" customFormat="1" ht="24.75" customHeight="1" outlineLevel="1" x14ac:dyDescent="0.25">
      <c r="A52" s="142">
        <v>5</v>
      </c>
      <c r="B52" s="120" t="s">
        <v>2677</v>
      </c>
      <c r="C52" s="112" t="s">
        <v>31</v>
      </c>
      <c r="D52" s="110" t="s">
        <v>2684</v>
      </c>
      <c r="E52" s="143">
        <v>32509</v>
      </c>
      <c r="F52" s="143">
        <v>32689</v>
      </c>
      <c r="G52" s="158">
        <f t="shared" si="3"/>
        <v>6</v>
      </c>
      <c r="H52" s="120" t="s">
        <v>2683</v>
      </c>
      <c r="I52" s="113" t="s">
        <v>208</v>
      </c>
      <c r="J52" s="113" t="s">
        <v>210</v>
      </c>
      <c r="K52" s="116">
        <v>7597027</v>
      </c>
      <c r="L52" s="115" t="s">
        <v>1148</v>
      </c>
      <c r="M52" s="117"/>
      <c r="N52" s="115" t="s">
        <v>27</v>
      </c>
      <c r="O52" s="115" t="s">
        <v>1148</v>
      </c>
      <c r="P52" s="79"/>
    </row>
    <row r="53" spans="1:16" s="7" customFormat="1" ht="24.75" customHeight="1" outlineLevel="1" x14ac:dyDescent="0.25">
      <c r="A53" s="142">
        <v>6</v>
      </c>
      <c r="B53" s="120" t="s">
        <v>2677</v>
      </c>
      <c r="C53" s="112" t="s">
        <v>31</v>
      </c>
      <c r="D53" s="110" t="s">
        <v>2685</v>
      </c>
      <c r="E53" s="143">
        <v>32690</v>
      </c>
      <c r="F53" s="143">
        <v>32873</v>
      </c>
      <c r="G53" s="158">
        <f t="shared" si="3"/>
        <v>6.1</v>
      </c>
      <c r="H53" s="120" t="s">
        <v>2683</v>
      </c>
      <c r="I53" s="113" t="s">
        <v>208</v>
      </c>
      <c r="J53" s="113" t="s">
        <v>210</v>
      </c>
      <c r="K53" s="116">
        <v>7426890</v>
      </c>
      <c r="L53" s="115" t="s">
        <v>1148</v>
      </c>
      <c r="M53" s="117"/>
      <c r="N53" s="115" t="s">
        <v>27</v>
      </c>
      <c r="O53" s="115" t="s">
        <v>1148</v>
      </c>
      <c r="P53" s="79"/>
    </row>
    <row r="54" spans="1:16" s="7" customFormat="1" ht="24.75" customHeight="1" outlineLevel="1" x14ac:dyDescent="0.25">
      <c r="A54" s="142">
        <v>7</v>
      </c>
      <c r="B54" s="120" t="s">
        <v>2677</v>
      </c>
      <c r="C54" s="112" t="s">
        <v>31</v>
      </c>
      <c r="D54" s="110" t="s">
        <v>2686</v>
      </c>
      <c r="E54" s="143">
        <v>32874</v>
      </c>
      <c r="F54" s="143">
        <v>33238</v>
      </c>
      <c r="G54" s="158">
        <f t="shared" si="3"/>
        <v>12.133333333333333</v>
      </c>
      <c r="H54" s="120" t="s">
        <v>2687</v>
      </c>
      <c r="I54" s="113" t="s">
        <v>208</v>
      </c>
      <c r="J54" s="113" t="s">
        <v>210</v>
      </c>
      <c r="K54" s="118">
        <v>19351140</v>
      </c>
      <c r="L54" s="115" t="s">
        <v>1148</v>
      </c>
      <c r="M54" s="117"/>
      <c r="N54" s="115" t="s">
        <v>27</v>
      </c>
      <c r="O54" s="115" t="s">
        <v>1148</v>
      </c>
      <c r="P54" s="79"/>
    </row>
    <row r="55" spans="1:16" s="7" customFormat="1" ht="24.75" customHeight="1" outlineLevel="1" x14ac:dyDescent="0.25">
      <c r="A55" s="142">
        <v>8</v>
      </c>
      <c r="B55" s="120" t="s">
        <v>2677</v>
      </c>
      <c r="C55" s="112" t="s">
        <v>31</v>
      </c>
      <c r="D55" s="110" t="s">
        <v>2688</v>
      </c>
      <c r="E55" s="143">
        <v>33239</v>
      </c>
      <c r="F55" s="143">
        <v>33419</v>
      </c>
      <c r="G55" s="158">
        <f t="shared" si="3"/>
        <v>6</v>
      </c>
      <c r="H55" s="120" t="s">
        <v>2687</v>
      </c>
      <c r="I55" s="113" t="s">
        <v>208</v>
      </c>
      <c r="J55" s="113" t="s">
        <v>210</v>
      </c>
      <c r="K55" s="118">
        <v>10500550</v>
      </c>
      <c r="L55" s="115" t="s">
        <v>1148</v>
      </c>
      <c r="M55" s="117"/>
      <c r="N55" s="115" t="s">
        <v>27</v>
      </c>
      <c r="O55" s="115" t="s">
        <v>1148</v>
      </c>
      <c r="P55" s="79"/>
    </row>
    <row r="56" spans="1:16" s="7" customFormat="1" ht="24.75" customHeight="1" outlineLevel="1" x14ac:dyDescent="0.25">
      <c r="A56" s="142">
        <v>9</v>
      </c>
      <c r="B56" s="120" t="s">
        <v>2677</v>
      </c>
      <c r="C56" s="112" t="s">
        <v>31</v>
      </c>
      <c r="D56" s="110" t="s">
        <v>2689</v>
      </c>
      <c r="E56" s="143">
        <v>33420</v>
      </c>
      <c r="F56" s="143">
        <v>33511</v>
      </c>
      <c r="G56" s="158">
        <f t="shared" si="3"/>
        <v>3.0333333333333332</v>
      </c>
      <c r="H56" s="120" t="s">
        <v>2687</v>
      </c>
      <c r="I56" s="113" t="s">
        <v>208</v>
      </c>
      <c r="J56" s="113" t="s">
        <v>210</v>
      </c>
      <c r="K56" s="118">
        <v>6374863</v>
      </c>
      <c r="L56" s="115" t="s">
        <v>1148</v>
      </c>
      <c r="M56" s="117"/>
      <c r="N56" s="115" t="s">
        <v>27</v>
      </c>
      <c r="O56" s="115" t="s">
        <v>1148</v>
      </c>
      <c r="P56" s="79"/>
    </row>
    <row r="57" spans="1:16" s="7" customFormat="1" ht="24.75" customHeight="1" outlineLevel="1" x14ac:dyDescent="0.25">
      <c r="A57" s="142">
        <v>10</v>
      </c>
      <c r="B57" s="120" t="s">
        <v>2677</v>
      </c>
      <c r="C57" s="65" t="s">
        <v>31</v>
      </c>
      <c r="D57" s="63" t="s">
        <v>2690</v>
      </c>
      <c r="E57" s="143">
        <v>33633</v>
      </c>
      <c r="F57" s="143">
        <v>33815</v>
      </c>
      <c r="G57" s="158">
        <f t="shared" si="3"/>
        <v>6.0666666666666664</v>
      </c>
      <c r="H57" s="120" t="s">
        <v>2691</v>
      </c>
      <c r="I57" s="63" t="s">
        <v>208</v>
      </c>
      <c r="J57" s="63" t="s">
        <v>210</v>
      </c>
      <c r="K57" s="66">
        <v>13165303</v>
      </c>
      <c r="L57" s="65" t="s">
        <v>1148</v>
      </c>
      <c r="M57" s="67"/>
      <c r="N57" s="65" t="s">
        <v>27</v>
      </c>
      <c r="O57" s="65" t="s">
        <v>1148</v>
      </c>
      <c r="P57" s="79"/>
    </row>
    <row r="58" spans="1:16" s="7" customFormat="1" ht="24.75" customHeight="1" outlineLevel="1" x14ac:dyDescent="0.25">
      <c r="A58" s="142">
        <v>11</v>
      </c>
      <c r="B58" s="120" t="s">
        <v>2677</v>
      </c>
      <c r="C58" s="65" t="s">
        <v>31</v>
      </c>
      <c r="D58" s="63" t="s">
        <v>2692</v>
      </c>
      <c r="E58" s="143">
        <v>33635</v>
      </c>
      <c r="F58" s="143">
        <v>33968</v>
      </c>
      <c r="G58" s="158">
        <f t="shared" si="3"/>
        <v>11.1</v>
      </c>
      <c r="H58" s="120" t="s">
        <v>2693</v>
      </c>
      <c r="I58" s="63" t="s">
        <v>208</v>
      </c>
      <c r="J58" s="63" t="s">
        <v>210</v>
      </c>
      <c r="K58" s="66">
        <v>1134000</v>
      </c>
      <c r="L58" s="65" t="s">
        <v>1148</v>
      </c>
      <c r="M58" s="67"/>
      <c r="N58" s="65" t="s">
        <v>27</v>
      </c>
      <c r="O58" s="65" t="s">
        <v>1148</v>
      </c>
      <c r="P58" s="79"/>
    </row>
    <row r="59" spans="1:16" s="7" customFormat="1" ht="24.75" customHeight="1" outlineLevel="1" x14ac:dyDescent="0.25">
      <c r="A59" s="142">
        <v>12</v>
      </c>
      <c r="B59" s="120" t="s">
        <v>2677</v>
      </c>
      <c r="C59" s="65" t="s">
        <v>31</v>
      </c>
      <c r="D59" s="63" t="s">
        <v>2694</v>
      </c>
      <c r="E59" s="143">
        <v>34029</v>
      </c>
      <c r="F59" s="143">
        <v>34303</v>
      </c>
      <c r="G59" s="158">
        <f t="shared" si="3"/>
        <v>9.1333333333333329</v>
      </c>
      <c r="H59" s="120" t="s">
        <v>2695</v>
      </c>
      <c r="I59" s="63" t="s">
        <v>208</v>
      </c>
      <c r="J59" s="63" t="s">
        <v>210</v>
      </c>
      <c r="K59" s="66">
        <v>1250000</v>
      </c>
      <c r="L59" s="65" t="s">
        <v>1148</v>
      </c>
      <c r="M59" s="67"/>
      <c r="N59" s="65" t="s">
        <v>27</v>
      </c>
      <c r="O59" s="65" t="s">
        <v>1148</v>
      </c>
      <c r="P59" s="79"/>
    </row>
    <row r="60" spans="1:16" s="7" customFormat="1" ht="24.75" customHeight="1" outlineLevel="1" x14ac:dyDescent="0.25">
      <c r="A60" s="142">
        <v>13</v>
      </c>
      <c r="B60" s="120" t="s">
        <v>2677</v>
      </c>
      <c r="C60" s="65" t="s">
        <v>31</v>
      </c>
      <c r="D60" s="63" t="s">
        <v>2696</v>
      </c>
      <c r="E60" s="143">
        <v>33970</v>
      </c>
      <c r="F60" s="143">
        <v>34334</v>
      </c>
      <c r="G60" s="158">
        <f t="shared" si="3"/>
        <v>12.133333333333333</v>
      </c>
      <c r="H60" s="120" t="s">
        <v>2697</v>
      </c>
      <c r="I60" s="63" t="s">
        <v>208</v>
      </c>
      <c r="J60" s="63" t="s">
        <v>210</v>
      </c>
      <c r="K60" s="66">
        <v>43305394</v>
      </c>
      <c r="L60" s="65" t="s">
        <v>1148</v>
      </c>
      <c r="M60" s="67"/>
      <c r="N60" s="65" t="s">
        <v>27</v>
      </c>
      <c r="O60" s="65" t="s">
        <v>1148</v>
      </c>
      <c r="P60" s="79"/>
    </row>
    <row r="61" spans="1:16" s="7" customFormat="1" ht="24.75" customHeight="1" outlineLevel="1" x14ac:dyDescent="0.25">
      <c r="A61" s="142">
        <v>14</v>
      </c>
      <c r="B61" s="120" t="s">
        <v>2677</v>
      </c>
      <c r="C61" s="65" t="s">
        <v>31</v>
      </c>
      <c r="D61" s="63" t="s">
        <v>2698</v>
      </c>
      <c r="E61" s="143">
        <v>34402</v>
      </c>
      <c r="F61" s="143">
        <v>34699</v>
      </c>
      <c r="G61" s="158">
        <f t="shared" si="3"/>
        <v>9.9</v>
      </c>
      <c r="H61" s="120" t="s">
        <v>2699</v>
      </c>
      <c r="I61" s="63" t="s">
        <v>208</v>
      </c>
      <c r="J61" s="63" t="s">
        <v>210</v>
      </c>
      <c r="K61" s="66">
        <v>1976000</v>
      </c>
      <c r="L61" s="65" t="s">
        <v>1148</v>
      </c>
      <c r="M61" s="67"/>
      <c r="N61" s="65" t="s">
        <v>27</v>
      </c>
      <c r="O61" s="65" t="s">
        <v>1148</v>
      </c>
      <c r="P61" s="79"/>
    </row>
    <row r="62" spans="1:16" s="7" customFormat="1" ht="24.75" customHeight="1" outlineLevel="1" x14ac:dyDescent="0.25">
      <c r="A62" s="142">
        <v>15</v>
      </c>
      <c r="B62" s="120" t="s">
        <v>2677</v>
      </c>
      <c r="C62" s="65" t="s">
        <v>31</v>
      </c>
      <c r="D62" s="63" t="s">
        <v>2700</v>
      </c>
      <c r="E62" s="143">
        <v>34335</v>
      </c>
      <c r="F62" s="143">
        <v>34699</v>
      </c>
      <c r="G62" s="158">
        <f t="shared" si="3"/>
        <v>12.133333333333333</v>
      </c>
      <c r="H62" s="120" t="s">
        <v>2702</v>
      </c>
      <c r="I62" s="63" t="s">
        <v>208</v>
      </c>
      <c r="J62" s="63" t="s">
        <v>210</v>
      </c>
      <c r="K62" s="66">
        <v>46115500</v>
      </c>
      <c r="L62" s="65" t="s">
        <v>1148</v>
      </c>
      <c r="M62" s="67"/>
      <c r="N62" s="65" t="s">
        <v>27</v>
      </c>
      <c r="O62" s="65" t="s">
        <v>1148</v>
      </c>
      <c r="P62" s="79"/>
    </row>
    <row r="63" spans="1:16" s="7" customFormat="1" ht="24.75" customHeight="1" outlineLevel="1" x14ac:dyDescent="0.25">
      <c r="A63" s="142">
        <v>16</v>
      </c>
      <c r="B63" s="120" t="s">
        <v>2677</v>
      </c>
      <c r="C63" s="65" t="s">
        <v>31</v>
      </c>
      <c r="D63" s="63" t="s">
        <v>2701</v>
      </c>
      <c r="E63" s="143">
        <v>34700</v>
      </c>
      <c r="F63" s="143">
        <v>35064</v>
      </c>
      <c r="G63" s="158">
        <f t="shared" si="3"/>
        <v>12.133333333333333</v>
      </c>
      <c r="H63" s="120" t="s">
        <v>2702</v>
      </c>
      <c r="I63" s="63" t="s">
        <v>208</v>
      </c>
      <c r="J63" s="63" t="s">
        <v>210</v>
      </c>
      <c r="K63" s="66">
        <v>55316182</v>
      </c>
      <c r="L63" s="65" t="s">
        <v>1148</v>
      </c>
      <c r="M63" s="67"/>
      <c r="N63" s="65" t="s">
        <v>27</v>
      </c>
      <c r="O63" s="65" t="s">
        <v>1148</v>
      </c>
      <c r="P63" s="79"/>
    </row>
    <row r="64" spans="1:16" s="7" customFormat="1" ht="24.75" customHeight="1" outlineLevel="1" x14ac:dyDescent="0.25">
      <c r="A64" s="142">
        <v>17</v>
      </c>
      <c r="B64" s="120" t="s">
        <v>2677</v>
      </c>
      <c r="C64" s="65" t="s">
        <v>31</v>
      </c>
      <c r="D64" s="63" t="s">
        <v>2703</v>
      </c>
      <c r="E64" s="143">
        <v>35065</v>
      </c>
      <c r="F64" s="143">
        <v>35430</v>
      </c>
      <c r="G64" s="158">
        <f t="shared" si="3"/>
        <v>12.166666666666666</v>
      </c>
      <c r="H64" s="120" t="s">
        <v>2704</v>
      </c>
      <c r="I64" s="63" t="s">
        <v>208</v>
      </c>
      <c r="J64" s="63" t="s">
        <v>210</v>
      </c>
      <c r="K64" s="66">
        <v>63857095</v>
      </c>
      <c r="L64" s="65" t="s">
        <v>1148</v>
      </c>
      <c r="M64" s="67"/>
      <c r="N64" s="65" t="s">
        <v>27</v>
      </c>
      <c r="O64" s="65" t="s">
        <v>1148</v>
      </c>
      <c r="P64" s="79"/>
    </row>
    <row r="65" spans="1:16" s="7" customFormat="1" ht="24.75" customHeight="1" outlineLevel="1" x14ac:dyDescent="0.25">
      <c r="A65" s="142">
        <v>18</v>
      </c>
      <c r="B65" s="120" t="s">
        <v>2677</v>
      </c>
      <c r="C65" s="65" t="s">
        <v>31</v>
      </c>
      <c r="D65" s="63" t="s">
        <v>2705</v>
      </c>
      <c r="E65" s="143">
        <v>35431</v>
      </c>
      <c r="F65" s="143">
        <v>35795</v>
      </c>
      <c r="G65" s="158">
        <f t="shared" si="3"/>
        <v>12.133333333333333</v>
      </c>
      <c r="H65" s="120" t="s">
        <v>2704</v>
      </c>
      <c r="I65" s="63" t="s">
        <v>208</v>
      </c>
      <c r="J65" s="63" t="s">
        <v>210</v>
      </c>
      <c r="K65" s="66">
        <v>76529000</v>
      </c>
      <c r="L65" s="65" t="s">
        <v>1148</v>
      </c>
      <c r="M65" s="67"/>
      <c r="N65" s="65" t="s">
        <v>27</v>
      </c>
      <c r="O65" s="65" t="s">
        <v>1148</v>
      </c>
      <c r="P65" s="79"/>
    </row>
    <row r="66" spans="1:16" s="7" customFormat="1" ht="24.75" customHeight="1" outlineLevel="1" x14ac:dyDescent="0.25">
      <c r="A66" s="142">
        <v>19</v>
      </c>
      <c r="B66" s="120" t="s">
        <v>2677</v>
      </c>
      <c r="C66" s="65" t="s">
        <v>31</v>
      </c>
      <c r="D66" s="63" t="s">
        <v>2706</v>
      </c>
      <c r="E66" s="143">
        <v>35796</v>
      </c>
      <c r="F66" s="143">
        <v>36160</v>
      </c>
      <c r="G66" s="158">
        <f t="shared" si="3"/>
        <v>12.133333333333333</v>
      </c>
      <c r="H66" s="120" t="s">
        <v>2707</v>
      </c>
      <c r="I66" s="63" t="s">
        <v>208</v>
      </c>
      <c r="J66" s="63" t="s">
        <v>210</v>
      </c>
      <c r="K66" s="66">
        <v>90826000</v>
      </c>
      <c r="L66" s="65" t="s">
        <v>1148</v>
      </c>
      <c r="M66" s="67"/>
      <c r="N66" s="65" t="s">
        <v>27</v>
      </c>
      <c r="O66" s="65" t="s">
        <v>1148</v>
      </c>
      <c r="P66" s="79"/>
    </row>
    <row r="67" spans="1:16" s="7" customFormat="1" ht="24.75" customHeight="1" outlineLevel="1" x14ac:dyDescent="0.25">
      <c r="A67" s="142">
        <v>20</v>
      </c>
      <c r="B67" s="120" t="s">
        <v>2677</v>
      </c>
      <c r="C67" s="65" t="s">
        <v>31</v>
      </c>
      <c r="D67" s="63" t="s">
        <v>2708</v>
      </c>
      <c r="E67" s="143">
        <v>36161</v>
      </c>
      <c r="F67" s="143">
        <v>36525</v>
      </c>
      <c r="G67" s="158">
        <f t="shared" si="3"/>
        <v>12.133333333333333</v>
      </c>
      <c r="H67" s="120" t="s">
        <v>2707</v>
      </c>
      <c r="I67" s="63" t="s">
        <v>208</v>
      </c>
      <c r="J67" s="63" t="s">
        <v>210</v>
      </c>
      <c r="K67" s="66">
        <v>111828914</v>
      </c>
      <c r="L67" s="65" t="s">
        <v>1148</v>
      </c>
      <c r="M67" s="67"/>
      <c r="N67" s="65" t="s">
        <v>27</v>
      </c>
      <c r="O67" s="65" t="s">
        <v>1148</v>
      </c>
      <c r="P67" s="79"/>
    </row>
    <row r="68" spans="1:16" s="7" customFormat="1" ht="24.75" customHeight="1" outlineLevel="1" x14ac:dyDescent="0.25">
      <c r="A68" s="142">
        <v>21</v>
      </c>
      <c r="B68" s="120" t="s">
        <v>2677</v>
      </c>
      <c r="C68" s="122" t="s">
        <v>31</v>
      </c>
      <c r="D68" s="63" t="s">
        <v>2709</v>
      </c>
      <c r="E68" s="143">
        <v>36526</v>
      </c>
      <c r="F68" s="143">
        <v>36891</v>
      </c>
      <c r="G68" s="158">
        <f t="shared" si="3"/>
        <v>12.166666666666666</v>
      </c>
      <c r="H68" s="120" t="s">
        <v>2710</v>
      </c>
      <c r="I68" s="63" t="s">
        <v>208</v>
      </c>
      <c r="J68" s="63" t="s">
        <v>210</v>
      </c>
      <c r="K68" s="66">
        <v>108879324</v>
      </c>
      <c r="L68" s="65" t="s">
        <v>1148</v>
      </c>
      <c r="M68" s="67"/>
      <c r="N68" s="65" t="s">
        <v>27</v>
      </c>
      <c r="O68" s="65" t="s">
        <v>1148</v>
      </c>
      <c r="P68" s="79"/>
    </row>
    <row r="69" spans="1:16" s="7" customFormat="1" ht="24.75" customHeight="1" outlineLevel="1" x14ac:dyDescent="0.25">
      <c r="A69" s="142">
        <v>22</v>
      </c>
      <c r="B69" s="120" t="s">
        <v>2677</v>
      </c>
      <c r="C69" s="122" t="s">
        <v>31</v>
      </c>
      <c r="D69" s="63" t="s">
        <v>2711</v>
      </c>
      <c r="E69" s="143">
        <v>36892</v>
      </c>
      <c r="F69" s="143">
        <v>37256</v>
      </c>
      <c r="G69" s="158">
        <f t="shared" si="3"/>
        <v>12.133333333333333</v>
      </c>
      <c r="H69" s="120" t="s">
        <v>2712</v>
      </c>
      <c r="I69" s="63" t="s">
        <v>208</v>
      </c>
      <c r="J69" s="63" t="s">
        <v>210</v>
      </c>
      <c r="K69" s="66">
        <v>120360000</v>
      </c>
      <c r="L69" s="65" t="s">
        <v>1148</v>
      </c>
      <c r="M69" s="67"/>
      <c r="N69" s="65" t="s">
        <v>27</v>
      </c>
      <c r="O69" s="65" t="s">
        <v>1148</v>
      </c>
      <c r="P69" s="79"/>
    </row>
    <row r="70" spans="1:16" s="7" customFormat="1" ht="24.75" customHeight="1" outlineLevel="1" x14ac:dyDescent="0.25">
      <c r="A70" s="142">
        <v>23</v>
      </c>
      <c r="B70" s="120" t="s">
        <v>2677</v>
      </c>
      <c r="C70" s="122" t="s">
        <v>31</v>
      </c>
      <c r="D70" s="63" t="s">
        <v>2746</v>
      </c>
      <c r="E70" s="143">
        <v>37257</v>
      </c>
      <c r="F70" s="143">
        <v>37711</v>
      </c>
      <c r="G70" s="158">
        <f t="shared" si="3"/>
        <v>15.133333333333333</v>
      </c>
      <c r="H70" s="64" t="s">
        <v>2713</v>
      </c>
      <c r="I70" s="63" t="s">
        <v>208</v>
      </c>
      <c r="J70" s="63" t="s">
        <v>210</v>
      </c>
      <c r="K70" s="66">
        <v>159954755</v>
      </c>
      <c r="L70" s="65" t="s">
        <v>1148</v>
      </c>
      <c r="M70" s="67"/>
      <c r="N70" s="65" t="s">
        <v>27</v>
      </c>
      <c r="O70" s="65" t="s">
        <v>1148</v>
      </c>
      <c r="P70" s="79"/>
    </row>
    <row r="71" spans="1:16" s="7" customFormat="1" ht="24.75" customHeight="1" outlineLevel="1" x14ac:dyDescent="0.25">
      <c r="A71" s="142">
        <v>24</v>
      </c>
      <c r="B71" s="120" t="s">
        <v>2677</v>
      </c>
      <c r="C71" s="122" t="s">
        <v>31</v>
      </c>
      <c r="D71" s="63" t="s">
        <v>2714</v>
      </c>
      <c r="E71" s="143">
        <v>37712</v>
      </c>
      <c r="F71" s="143">
        <v>38016</v>
      </c>
      <c r="G71" s="158">
        <f t="shared" si="3"/>
        <v>10.133333333333333</v>
      </c>
      <c r="H71" s="64" t="s">
        <v>2715</v>
      </c>
      <c r="I71" s="63" t="s">
        <v>208</v>
      </c>
      <c r="J71" s="63" t="s">
        <v>210</v>
      </c>
      <c r="K71" s="66">
        <v>106373849</v>
      </c>
      <c r="L71" s="65" t="s">
        <v>1148</v>
      </c>
      <c r="M71" s="67"/>
      <c r="N71" s="65" t="s">
        <v>27</v>
      </c>
      <c r="O71" s="65" t="s">
        <v>1148</v>
      </c>
      <c r="P71" s="79"/>
    </row>
    <row r="72" spans="1:16" s="7" customFormat="1" ht="24.75" customHeight="1" outlineLevel="1" x14ac:dyDescent="0.25">
      <c r="A72" s="142">
        <v>25</v>
      </c>
      <c r="B72" s="120" t="s">
        <v>2677</v>
      </c>
      <c r="C72" s="122" t="s">
        <v>31</v>
      </c>
      <c r="D72" s="63" t="s">
        <v>2716</v>
      </c>
      <c r="E72" s="143">
        <v>38018</v>
      </c>
      <c r="F72" s="143">
        <v>38352</v>
      </c>
      <c r="G72" s="158">
        <f t="shared" si="3"/>
        <v>11.133333333333333</v>
      </c>
      <c r="H72" s="64" t="s">
        <v>2717</v>
      </c>
      <c r="I72" s="63" t="s">
        <v>208</v>
      </c>
      <c r="J72" s="63" t="s">
        <v>210</v>
      </c>
      <c r="K72" s="66">
        <v>142894436</v>
      </c>
      <c r="L72" s="65" t="s">
        <v>1148</v>
      </c>
      <c r="M72" s="67"/>
      <c r="N72" s="65" t="s">
        <v>27</v>
      </c>
      <c r="O72" s="65" t="s">
        <v>1148</v>
      </c>
      <c r="P72" s="79"/>
    </row>
    <row r="73" spans="1:16" s="7" customFormat="1" ht="24.75" customHeight="1" outlineLevel="1" x14ac:dyDescent="0.25">
      <c r="A73" s="142">
        <v>26</v>
      </c>
      <c r="B73" s="120" t="s">
        <v>2677</v>
      </c>
      <c r="C73" s="122" t="s">
        <v>31</v>
      </c>
      <c r="D73" s="63" t="s">
        <v>2718</v>
      </c>
      <c r="E73" s="143">
        <v>38353</v>
      </c>
      <c r="F73" s="143">
        <v>38717</v>
      </c>
      <c r="G73" s="158">
        <f t="shared" si="3"/>
        <v>12.133333333333333</v>
      </c>
      <c r="H73" s="120" t="s">
        <v>2719</v>
      </c>
      <c r="I73" s="63" t="s">
        <v>208</v>
      </c>
      <c r="J73" s="63" t="s">
        <v>210</v>
      </c>
      <c r="K73" s="66">
        <v>155171228</v>
      </c>
      <c r="L73" s="65" t="s">
        <v>1148</v>
      </c>
      <c r="M73" s="67"/>
      <c r="N73" s="65" t="s">
        <v>27</v>
      </c>
      <c r="O73" s="65" t="s">
        <v>1148</v>
      </c>
      <c r="P73" s="79"/>
    </row>
    <row r="74" spans="1:16" s="7" customFormat="1" ht="24.75" customHeight="1" outlineLevel="1" x14ac:dyDescent="0.25">
      <c r="A74" s="142">
        <v>27</v>
      </c>
      <c r="B74" s="120" t="s">
        <v>2677</v>
      </c>
      <c r="C74" s="122" t="s">
        <v>31</v>
      </c>
      <c r="D74" s="63" t="s">
        <v>2720</v>
      </c>
      <c r="E74" s="143">
        <v>38718</v>
      </c>
      <c r="F74" s="143">
        <v>39232</v>
      </c>
      <c r="G74" s="158">
        <f t="shared" si="3"/>
        <v>17.133333333333333</v>
      </c>
      <c r="H74" s="120" t="s">
        <v>2721</v>
      </c>
      <c r="I74" s="63" t="s">
        <v>208</v>
      </c>
      <c r="J74" s="63" t="s">
        <v>210</v>
      </c>
      <c r="K74" s="66">
        <v>233532159</v>
      </c>
      <c r="L74" s="65" t="s">
        <v>1148</v>
      </c>
      <c r="M74" s="67"/>
      <c r="N74" s="65" t="s">
        <v>27</v>
      </c>
      <c r="O74" s="65" t="s">
        <v>1148</v>
      </c>
      <c r="P74" s="79"/>
    </row>
    <row r="75" spans="1:16" s="7" customFormat="1" ht="24.75" customHeight="1" outlineLevel="1" x14ac:dyDescent="0.25">
      <c r="A75" s="142">
        <v>28</v>
      </c>
      <c r="B75" s="120" t="s">
        <v>2677</v>
      </c>
      <c r="C75" s="122" t="s">
        <v>31</v>
      </c>
      <c r="D75" s="63" t="s">
        <v>2722</v>
      </c>
      <c r="E75" s="143">
        <v>39234</v>
      </c>
      <c r="F75" s="143">
        <v>39447</v>
      </c>
      <c r="G75" s="158">
        <f t="shared" si="3"/>
        <v>7.1</v>
      </c>
      <c r="H75" s="120" t="s">
        <v>2721</v>
      </c>
      <c r="I75" s="63" t="s">
        <v>208</v>
      </c>
      <c r="J75" s="63" t="s">
        <v>210</v>
      </c>
      <c r="K75" s="66">
        <v>98844072</v>
      </c>
      <c r="L75" s="65" t="s">
        <v>1148</v>
      </c>
      <c r="M75" s="67"/>
      <c r="N75" s="65" t="s">
        <v>27</v>
      </c>
      <c r="O75" s="65" t="s">
        <v>1148</v>
      </c>
      <c r="P75" s="79"/>
    </row>
    <row r="76" spans="1:16" s="7" customFormat="1" ht="24.75" customHeight="1" outlineLevel="1" x14ac:dyDescent="0.25">
      <c r="A76" s="142">
        <v>29</v>
      </c>
      <c r="B76" s="120" t="s">
        <v>2677</v>
      </c>
      <c r="C76" s="122" t="s">
        <v>31</v>
      </c>
      <c r="D76" s="63" t="s">
        <v>2723</v>
      </c>
      <c r="E76" s="143">
        <v>39448</v>
      </c>
      <c r="F76" s="143">
        <v>39813</v>
      </c>
      <c r="G76" s="158">
        <f t="shared" si="3"/>
        <v>12.166666666666666</v>
      </c>
      <c r="H76" s="120" t="s">
        <v>2724</v>
      </c>
      <c r="I76" s="63" t="s">
        <v>208</v>
      </c>
      <c r="J76" s="63" t="s">
        <v>210</v>
      </c>
      <c r="K76" s="66">
        <v>193169558</v>
      </c>
      <c r="L76" s="65" t="s">
        <v>1148</v>
      </c>
      <c r="M76" s="67"/>
      <c r="N76" s="65" t="s">
        <v>27</v>
      </c>
      <c r="O76" s="65" t="s">
        <v>1148</v>
      </c>
      <c r="P76" s="79"/>
    </row>
    <row r="77" spans="1:16" s="7" customFormat="1" ht="24.75" customHeight="1" outlineLevel="1" x14ac:dyDescent="0.25">
      <c r="A77" s="142">
        <v>30</v>
      </c>
      <c r="B77" s="120" t="s">
        <v>2677</v>
      </c>
      <c r="C77" s="122" t="s">
        <v>31</v>
      </c>
      <c r="D77" s="63" t="s">
        <v>2747</v>
      </c>
      <c r="E77" s="143">
        <v>39814</v>
      </c>
      <c r="F77" s="143">
        <v>40178</v>
      </c>
      <c r="G77" s="158">
        <f t="shared" si="3"/>
        <v>12.133333333333333</v>
      </c>
      <c r="H77" s="120" t="s">
        <v>2724</v>
      </c>
      <c r="I77" s="63" t="s">
        <v>208</v>
      </c>
      <c r="J77" s="63" t="s">
        <v>210</v>
      </c>
      <c r="K77" s="66">
        <v>202219781</v>
      </c>
      <c r="L77" s="65" t="s">
        <v>1148</v>
      </c>
      <c r="M77" s="67"/>
      <c r="N77" s="65" t="s">
        <v>27</v>
      </c>
      <c r="O77" s="65" t="s">
        <v>1148</v>
      </c>
      <c r="P77" s="79"/>
    </row>
    <row r="78" spans="1:16" s="7" customFormat="1" ht="24.75" customHeight="1" outlineLevel="1" x14ac:dyDescent="0.25">
      <c r="A78" s="142">
        <v>31</v>
      </c>
      <c r="B78" s="120" t="s">
        <v>2677</v>
      </c>
      <c r="C78" s="122" t="s">
        <v>31</v>
      </c>
      <c r="D78" s="63" t="s">
        <v>2725</v>
      </c>
      <c r="E78" s="143">
        <v>40179</v>
      </c>
      <c r="F78" s="143">
        <v>40543</v>
      </c>
      <c r="G78" s="158">
        <f t="shared" si="3"/>
        <v>12.133333333333333</v>
      </c>
      <c r="H78" s="120" t="s">
        <v>2724</v>
      </c>
      <c r="I78" s="63" t="s">
        <v>208</v>
      </c>
      <c r="J78" s="63" t="s">
        <v>210</v>
      </c>
      <c r="K78" s="66">
        <v>210309736</v>
      </c>
      <c r="L78" s="65" t="s">
        <v>1148</v>
      </c>
      <c r="M78" s="67"/>
      <c r="N78" s="65" t="s">
        <v>27</v>
      </c>
      <c r="O78" s="65" t="s">
        <v>1148</v>
      </c>
      <c r="P78" s="79"/>
    </row>
    <row r="79" spans="1:16" s="7" customFormat="1" ht="24.75" customHeight="1" outlineLevel="1" x14ac:dyDescent="0.25">
      <c r="A79" s="142">
        <v>32</v>
      </c>
      <c r="B79" s="120" t="s">
        <v>2677</v>
      </c>
      <c r="C79" s="122" t="s">
        <v>31</v>
      </c>
      <c r="D79" s="63" t="s">
        <v>2726</v>
      </c>
      <c r="E79" s="143">
        <v>40544</v>
      </c>
      <c r="F79" s="143">
        <v>40908</v>
      </c>
      <c r="G79" s="158">
        <f t="shared" si="3"/>
        <v>12.133333333333333</v>
      </c>
      <c r="H79" s="120" t="s">
        <v>2724</v>
      </c>
      <c r="I79" s="63" t="s">
        <v>208</v>
      </c>
      <c r="J79" s="63" t="s">
        <v>210</v>
      </c>
      <c r="K79" s="66">
        <v>218278878</v>
      </c>
      <c r="L79" s="65" t="s">
        <v>1148</v>
      </c>
      <c r="M79" s="67"/>
      <c r="N79" s="65" t="s">
        <v>27</v>
      </c>
      <c r="O79" s="65" t="s">
        <v>1148</v>
      </c>
      <c r="P79" s="79"/>
    </row>
    <row r="80" spans="1:16" s="7" customFormat="1" ht="24.75" customHeight="1" outlineLevel="1" x14ac:dyDescent="0.25">
      <c r="A80" s="142">
        <v>33</v>
      </c>
      <c r="B80" s="120" t="s">
        <v>2677</v>
      </c>
      <c r="C80" s="122" t="s">
        <v>31</v>
      </c>
      <c r="D80" s="63" t="s">
        <v>2727</v>
      </c>
      <c r="E80" s="143">
        <v>40925</v>
      </c>
      <c r="F80" s="143">
        <v>41090</v>
      </c>
      <c r="G80" s="158">
        <f t="shared" si="3"/>
        <v>5.5</v>
      </c>
      <c r="H80" s="120" t="s">
        <v>2724</v>
      </c>
      <c r="I80" s="63" t="s">
        <v>208</v>
      </c>
      <c r="J80" s="63" t="s">
        <v>210</v>
      </c>
      <c r="K80" s="66">
        <v>112595454</v>
      </c>
      <c r="L80" s="65" t="s">
        <v>1148</v>
      </c>
      <c r="M80" s="67"/>
      <c r="N80" s="65" t="s">
        <v>27</v>
      </c>
      <c r="O80" s="65" t="s">
        <v>1148</v>
      </c>
      <c r="P80" s="79"/>
    </row>
    <row r="81" spans="1:16" s="7" customFormat="1" ht="24.75" customHeight="1" outlineLevel="1" x14ac:dyDescent="0.25">
      <c r="A81" s="142">
        <v>34</v>
      </c>
      <c r="B81" s="120" t="s">
        <v>2677</v>
      </c>
      <c r="C81" s="122" t="s">
        <v>31</v>
      </c>
      <c r="D81" s="63" t="s">
        <v>2728</v>
      </c>
      <c r="E81" s="143">
        <v>41091</v>
      </c>
      <c r="F81" s="143">
        <v>41273</v>
      </c>
      <c r="G81" s="158">
        <f t="shared" si="3"/>
        <v>6.0666666666666664</v>
      </c>
      <c r="H81" s="120" t="s">
        <v>2724</v>
      </c>
      <c r="I81" s="63" t="s">
        <v>208</v>
      </c>
      <c r="J81" s="63" t="s">
        <v>210</v>
      </c>
      <c r="K81" s="66">
        <v>115973318</v>
      </c>
      <c r="L81" s="65" t="s">
        <v>1148</v>
      </c>
      <c r="M81" s="67"/>
      <c r="N81" s="65" t="s">
        <v>27</v>
      </c>
      <c r="O81" s="65" t="s">
        <v>1148</v>
      </c>
      <c r="P81" s="79"/>
    </row>
    <row r="82" spans="1:16" s="7" customFormat="1" ht="24.75" customHeight="1" outlineLevel="1" x14ac:dyDescent="0.25">
      <c r="A82" s="142">
        <v>35</v>
      </c>
      <c r="B82" s="120" t="s">
        <v>2677</v>
      </c>
      <c r="C82" s="122" t="s">
        <v>31</v>
      </c>
      <c r="D82" s="63" t="s">
        <v>2729</v>
      </c>
      <c r="E82" s="143">
        <v>41254</v>
      </c>
      <c r="F82" s="143">
        <v>42004</v>
      </c>
      <c r="G82" s="158">
        <f t="shared" si="3"/>
        <v>25</v>
      </c>
      <c r="H82" s="120" t="s">
        <v>2731</v>
      </c>
      <c r="I82" s="63" t="s">
        <v>208</v>
      </c>
      <c r="J82" s="63" t="s">
        <v>210</v>
      </c>
      <c r="K82" s="66">
        <v>673745590</v>
      </c>
      <c r="L82" s="65" t="s">
        <v>1148</v>
      </c>
      <c r="M82" s="67"/>
      <c r="N82" s="65" t="s">
        <v>27</v>
      </c>
      <c r="O82" s="65" t="s">
        <v>26</v>
      </c>
      <c r="P82" s="79"/>
    </row>
    <row r="83" spans="1:16" s="7" customFormat="1" ht="24.75" customHeight="1" outlineLevel="1" x14ac:dyDescent="0.25">
      <c r="A83" s="142">
        <v>36</v>
      </c>
      <c r="B83" s="120" t="s">
        <v>2677</v>
      </c>
      <c r="C83" s="122" t="s">
        <v>31</v>
      </c>
      <c r="D83" s="63" t="s">
        <v>2730</v>
      </c>
      <c r="E83" s="143">
        <v>42018</v>
      </c>
      <c r="F83" s="143">
        <v>42369</v>
      </c>
      <c r="G83" s="158">
        <f t="shared" si="3"/>
        <v>11.7</v>
      </c>
      <c r="H83" s="120" t="s">
        <v>2732</v>
      </c>
      <c r="I83" s="63" t="s">
        <v>208</v>
      </c>
      <c r="J83" s="63" t="s">
        <v>210</v>
      </c>
      <c r="K83" s="66">
        <v>360244400</v>
      </c>
      <c r="L83" s="65" t="s">
        <v>1148</v>
      </c>
      <c r="M83" s="67"/>
      <c r="N83" s="65" t="s">
        <v>27</v>
      </c>
      <c r="O83" s="65" t="s">
        <v>26</v>
      </c>
      <c r="P83" s="79"/>
    </row>
    <row r="84" spans="1:16" s="7" customFormat="1" ht="24.75" customHeight="1" outlineLevel="1" x14ac:dyDescent="0.25">
      <c r="A84" s="142">
        <v>37</v>
      </c>
      <c r="B84" s="120" t="s">
        <v>2677</v>
      </c>
      <c r="C84" s="122" t="s">
        <v>31</v>
      </c>
      <c r="D84" s="63" t="s">
        <v>2733</v>
      </c>
      <c r="E84" s="143">
        <v>42397</v>
      </c>
      <c r="F84" s="143">
        <v>42674</v>
      </c>
      <c r="G84" s="158">
        <f t="shared" si="3"/>
        <v>9.2333333333333325</v>
      </c>
      <c r="H84" s="120" t="s">
        <v>2734</v>
      </c>
      <c r="I84" s="63" t="s">
        <v>208</v>
      </c>
      <c r="J84" s="63" t="s">
        <v>210</v>
      </c>
      <c r="K84" s="66">
        <v>309108360</v>
      </c>
      <c r="L84" s="65" t="s">
        <v>1148</v>
      </c>
      <c r="M84" s="67"/>
      <c r="N84" s="65" t="s">
        <v>27</v>
      </c>
      <c r="O84" s="65" t="s">
        <v>26</v>
      </c>
      <c r="P84" s="79"/>
    </row>
    <row r="85" spans="1:16" s="7" customFormat="1" ht="24.75" customHeight="1" outlineLevel="1" x14ac:dyDescent="0.25">
      <c r="A85" s="142">
        <v>38</v>
      </c>
      <c r="B85" s="120" t="s">
        <v>2677</v>
      </c>
      <c r="C85" s="122" t="s">
        <v>31</v>
      </c>
      <c r="D85" s="63" t="s">
        <v>2735</v>
      </c>
      <c r="E85" s="143">
        <v>42675</v>
      </c>
      <c r="F85" s="143">
        <v>43039</v>
      </c>
      <c r="G85" s="158">
        <f t="shared" si="3"/>
        <v>12.133333333333333</v>
      </c>
      <c r="H85" s="120" t="s">
        <v>2736</v>
      </c>
      <c r="I85" s="63" t="s">
        <v>208</v>
      </c>
      <c r="J85" s="63" t="s">
        <v>210</v>
      </c>
      <c r="K85" s="66">
        <v>413832300</v>
      </c>
      <c r="L85" s="65" t="s">
        <v>1148</v>
      </c>
      <c r="M85" s="67"/>
      <c r="N85" s="65" t="s">
        <v>27</v>
      </c>
      <c r="O85" s="65" t="s">
        <v>26</v>
      </c>
      <c r="P85" s="79"/>
    </row>
    <row r="86" spans="1:16" s="7" customFormat="1" ht="24.75" customHeight="1" outlineLevel="1" x14ac:dyDescent="0.25">
      <c r="A86" s="142">
        <v>39</v>
      </c>
      <c r="B86" s="120" t="s">
        <v>2677</v>
      </c>
      <c r="C86" s="122" t="s">
        <v>31</v>
      </c>
      <c r="D86" s="63" t="s">
        <v>2737</v>
      </c>
      <c r="E86" s="143">
        <v>43040</v>
      </c>
      <c r="F86" s="143">
        <v>43404</v>
      </c>
      <c r="G86" s="158">
        <f t="shared" si="3"/>
        <v>12.133333333333333</v>
      </c>
      <c r="H86" s="120" t="s">
        <v>2738</v>
      </c>
      <c r="I86" s="63" t="s">
        <v>208</v>
      </c>
      <c r="J86" s="63" t="s">
        <v>210</v>
      </c>
      <c r="K86" s="66">
        <v>487526728</v>
      </c>
      <c r="L86" s="65" t="s">
        <v>1148</v>
      </c>
      <c r="M86" s="67"/>
      <c r="N86" s="65" t="s">
        <v>27</v>
      </c>
      <c r="O86" s="65" t="s">
        <v>26</v>
      </c>
      <c r="P86" s="79"/>
    </row>
    <row r="87" spans="1:16" s="7" customFormat="1" ht="24.75" customHeight="1" outlineLevel="1" x14ac:dyDescent="0.25">
      <c r="A87" s="142">
        <v>40</v>
      </c>
      <c r="B87" s="120" t="s">
        <v>2677</v>
      </c>
      <c r="C87" s="122" t="s">
        <v>31</v>
      </c>
      <c r="D87" s="63" t="s">
        <v>2739</v>
      </c>
      <c r="E87" s="143">
        <v>43405</v>
      </c>
      <c r="F87" s="143">
        <v>43434</v>
      </c>
      <c r="G87" s="158">
        <f t="shared" si="3"/>
        <v>0.96666666666666667</v>
      </c>
      <c r="H87" s="120" t="s">
        <v>2738</v>
      </c>
      <c r="I87" s="63" t="s">
        <v>208</v>
      </c>
      <c r="J87" s="63" t="s">
        <v>210</v>
      </c>
      <c r="K87" s="66">
        <v>50558250</v>
      </c>
      <c r="L87" s="65" t="s">
        <v>1148</v>
      </c>
      <c r="M87" s="67"/>
      <c r="N87" s="65" t="s">
        <v>27</v>
      </c>
      <c r="O87" s="65" t="s">
        <v>26</v>
      </c>
      <c r="P87" s="79"/>
    </row>
    <row r="88" spans="1:16" s="7" customFormat="1" ht="24.75" customHeight="1" outlineLevel="1" x14ac:dyDescent="0.25">
      <c r="A88" s="142">
        <v>41</v>
      </c>
      <c r="B88" s="120" t="s">
        <v>2677</v>
      </c>
      <c r="C88" s="122" t="s">
        <v>31</v>
      </c>
      <c r="D88" s="63" t="s">
        <v>2740</v>
      </c>
      <c r="E88" s="143">
        <v>43486</v>
      </c>
      <c r="F88" s="143">
        <v>43822</v>
      </c>
      <c r="G88" s="158">
        <f t="shared" si="3"/>
        <v>11.2</v>
      </c>
      <c r="H88" s="64" t="s">
        <v>2741</v>
      </c>
      <c r="I88" s="63" t="s">
        <v>208</v>
      </c>
      <c r="J88" s="63" t="s">
        <v>210</v>
      </c>
      <c r="K88" s="66">
        <v>468050715</v>
      </c>
      <c r="L88" s="65" t="s">
        <v>1148</v>
      </c>
      <c r="M88" s="67"/>
      <c r="N88" s="65" t="s">
        <v>27</v>
      </c>
      <c r="O88" s="65" t="s">
        <v>1148</v>
      </c>
      <c r="P88" s="79"/>
    </row>
    <row r="89" spans="1:16" s="7" customFormat="1" ht="24.75" customHeight="1" outlineLevel="1" x14ac:dyDescent="0.25">
      <c r="A89" s="142">
        <v>42</v>
      </c>
      <c r="B89" s="120"/>
      <c r="C89" s="122"/>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120"/>
      <c r="C90" s="122"/>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7"/>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7"/>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7"/>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7"/>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7"/>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7"/>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7"/>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c r="N105" s="122"/>
      <c r="O105" s="122"/>
      <c r="P105" s="79"/>
    </row>
    <row r="106" spans="1:16" s="7" customFormat="1" ht="24.75" customHeight="1" outlineLevel="1" x14ac:dyDescent="0.25">
      <c r="A106" s="142">
        <v>59</v>
      </c>
      <c r="B106" s="120"/>
      <c r="C106" s="122"/>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120"/>
      <c r="C107" s="122"/>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2742</v>
      </c>
      <c r="E114" s="143">
        <v>43878</v>
      </c>
      <c r="F114" s="143">
        <v>44196</v>
      </c>
      <c r="G114" s="158">
        <f>IF(AND(E114&lt;&gt;"",F114&lt;&gt;""),((F114-E114)/30),"")</f>
        <v>10.6</v>
      </c>
      <c r="H114" s="120" t="s">
        <v>2743</v>
      </c>
      <c r="I114" s="119" t="s">
        <v>208</v>
      </c>
      <c r="J114" s="119" t="s">
        <v>210</v>
      </c>
      <c r="K114" s="121">
        <v>519059380</v>
      </c>
      <c r="L114" s="100" t="e">
        <f>+IF(AND(K114&gt;0,O114="Ejecución"),(K114/877802)*Tabla28[[#This Row],[% participación]],IF(AND(K114&gt;0,O114&lt;&gt;"Ejecución"),"-",""))</f>
        <v>#VALUE!</v>
      </c>
      <c r="M114" s="122" t="s">
        <v>1148</v>
      </c>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v>
      </c>
      <c r="G179" s="163" t="str">
        <f>IF(F179&gt;0,SUM(E179+F179),"")</f>
        <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0.02</v>
      </c>
      <c r="K185" s="234" t="s">
        <v>2628</v>
      </c>
      <c r="L185" s="234"/>
      <c r="M185" s="94">
        <f>+J185*(SUM(K20:K35))</f>
        <v>10727286</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30207</v>
      </c>
      <c r="D193" s="5"/>
      <c r="E193" s="124">
        <v>5262</v>
      </c>
      <c r="F193" s="5"/>
      <c r="G193" s="5"/>
      <c r="H193" s="145" t="s">
        <v>2748</v>
      </c>
      <c r="J193" s="5"/>
      <c r="K193" s="125">
        <v>30864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2749</v>
      </c>
      <c r="J211" s="27" t="s">
        <v>2622</v>
      </c>
      <c r="K211" s="146" t="s">
        <v>2750</v>
      </c>
      <c r="L211" s="21"/>
      <c r="M211" s="21"/>
      <c r="N211" s="21"/>
      <c r="O211" s="8"/>
    </row>
    <row r="212" spans="1:15" x14ac:dyDescent="0.25">
      <c r="A212" s="9"/>
      <c r="B212" s="27" t="s">
        <v>2619</v>
      </c>
      <c r="C212" s="145" t="s">
        <v>2748</v>
      </c>
      <c r="D212" s="21"/>
      <c r="G212" s="27" t="s">
        <v>2621</v>
      </c>
      <c r="H212" s="146" t="s">
        <v>2751</v>
      </c>
      <c r="J212" s="27" t="s">
        <v>2623</v>
      </c>
      <c r="K212" s="145" t="s">
        <v>2752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D123:D160 M122:M160 G114:G121 L106:L107 G122:J160 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dcmitype/"/>
    <ds:schemaRef ds:uri="http://schemas.microsoft.com/office/infopath/2007/PartnerControls"/>
    <ds:schemaRef ds:uri="http://www.w3.org/XML/1998/namespace"/>
    <ds:schemaRef ds:uri="http://purl.org/dc/terms/"/>
    <ds:schemaRef ds:uri="http://schemas.openxmlformats.org/package/2006/metadata/core-properties"/>
    <ds:schemaRef ds:uri="http://schemas.microsoft.com/office/2006/documentManagement/types"/>
    <ds:schemaRef ds:uri="a65d333d-5b59-4810-bc94-b80d9325abbc"/>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2020-12-29T13:56:50Z</cp:lastPrinted>
  <dcterms:created xsi:type="dcterms:W3CDTF">2020-10-14T21:57:42Z</dcterms:created>
  <dcterms:modified xsi:type="dcterms:W3CDTF">2020-12-29T15:38:08Z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