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USB &amp;\1. COMPONENTE ADMIN\1. CUENTAS ABEJITA\1. CUENTAS 2017 - 2018\1.1 CUENTA 2019\PRESUPUESTO 2020\BANCO DE OFERENTE 2020\"/>
    </mc:Choice>
  </mc:AlternateContent>
  <xr:revisionPtr revIDLastSave="0" documentId="13_ncr:1_{CF40A7D3-EDAC-462E-8FDD-EA8406E606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<sst xmlns="http://schemas.openxmlformats.org/spreadsheetml/2006/main" count="3080" uniqueCount="2696">
  <si>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</si>
  <si>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</si>
  <si>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</si>
  <si>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</si>
  <si>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</si>
  <si>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</si>
  <si>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</si>
  <si>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</si>
  <si>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</si>
  <si>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</si>
  <si>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</si>
  <si>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</si>
  <si>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</si>
  <si>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</si>
  <si>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</si>
  <si>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</si>
  <si>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</si>
  <si>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</si>
  <si>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</si>
  <si>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</si>
  <si>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</si>
  <si>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</si>
  <si>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</si>
  <si>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</si>
  <si>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</si>
  <si>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</si>
  <si>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</si>
  <si>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</si>
  <si>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</si>
  <si>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</si>
  <si>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</si>
  <si>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</si>
  <si>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</si>
  <si>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</si>
  <si>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</si>
  <si>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</si>
  <si>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</si>
  <si>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</si>
  <si>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</si>
  <si>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</si>
  <si>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</si>
  <si>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</si>
  <si>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</si>
  <si>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</si>
  <si>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</si>
  <si>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</si>
  <si>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</si>
  <si>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</si>
  <si>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</si>
  <si>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</si>
  <si>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</si>
  <si>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</si>
  <si>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</si>
  <si>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</si>
  <si>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</si>
  <si>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</si>
  <si>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</si>
  <si>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</si>
  <si>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</si>
  <si>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</si>
  <si>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</si>
  <si>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</si>
  <si>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</si>
  <si>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</si>
  <si>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</si>
  <si>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</si>
  <si>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</si>
  <si>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</si>
  <si>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</si>
  <si>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</si>
  <si>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</si>
  <si>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</si>
  <si>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</si>
  <si>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</si>
  <si>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</si>
  <si>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</si>
  <si>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</si>
  <si>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</si>
  <si>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</si>
  <si>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</si>
  <si>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</si>
  <si>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</si>
  <si>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</si>
  <si>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</si>
  <si>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</si>
  <si>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</si>
  <si>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</si>
  <si>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</si>
  <si>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</si>
  <si>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</si>
  <si>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</si>
  <si>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</si>
  <si>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</si>
  <si>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</si>
  <si>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</si>
  <si>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</si>
  <si>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</si>
  <si>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</si>
  <si>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</si>
  <si>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</si>
  <si>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</si>
  <si>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</si>
  <si>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</si>
  <si>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</si>
  <si>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</si>
  <si>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</si>
  <si>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</si>
  <si>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</si>
  <si>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</si>
  <si>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</si>
  <si>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</si>
  <si>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</si>
  <si>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</si>
  <si>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</si>
  <si>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</si>
  <si>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</si>
  <si>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</si>
  <si>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</si>
  <si>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</si>
  <si>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</si>
  <si>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</si>
  <si>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</si>
  <si>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</si>
  <si>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</si>
  <si>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</si>
  <si>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</si>
  <si>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</si>
  <si>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</si>
  <si>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</si>
  <si>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</si>
  <si>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</si>
  <si>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</si>
  <si>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</si>
  <si>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</si>
  <si>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</si>
  <si>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</si>
  <si>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</si>
  <si>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</si>
  <si>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</si>
  <si>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</si>
  <si>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</si>
  <si>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</si>
  <si>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</si>
  <si>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</si>
  <si>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</si>
  <si>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</si>
  <si>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</si>
  <si>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</si>
  <si>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</si>
  <si>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</si>
  <si>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</si>
  <si>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</si>
  <si>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</si>
  <si>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</si>
  <si>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</si>
  <si>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</si>
  <si>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</si>
  <si>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</si>
  <si>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</si>
  <si>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</si>
  <si>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</si>
  <si>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</si>
  <si>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</si>
  <si>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</si>
  <si>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</si>
  <si>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</si>
  <si>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</si>
  <si>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</si>
  <si>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</si>
  <si>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</si>
  <si>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</si>
  <si>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</si>
  <si>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</si>
  <si>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</si>
  <si>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</si>
  <si>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</si>
  <si>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</si>
  <si>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</si>
  <si>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</si>
  <si>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</si>
  <si>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</si>
  <si>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</si>
  <si>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</si>
  <si>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</si>
  <si>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</si>
  <si>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</si>
  <si>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</si>
  <si>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</si>
  <si>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</si>
  <si>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</si>
  <si>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</si>
  <si>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</si>
  <si>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</si>
  <si>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</si>
  <si>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</si>
  <si>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</si>
  <si>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</si>
  <si>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</si>
  <si>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</si>
  <si>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</si>
  <si>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</si>
  <si>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</si>
  <si>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</si>
  <si>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</si>
  <si>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</si>
  <si>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</si>
  <si>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</si>
  <si>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</si>
  <si>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</si>
  <si>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</si>
  <si>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</si>
  <si>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</si>
  <si>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</si>
  <si>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</si>
  <si>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</si>
  <si>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</si>
  <si>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</si>
  <si>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</si>
  <si>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</si>
  <si>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</si>
  <si>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</si>
  <si>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</si>
  <si>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</si>
  <si>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</si>
  <si>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</si>
  <si>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</si>
  <si>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</si>
  <si>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</si>
  <si>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</si>
  <si>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</si>
  <si>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</si>
  <si>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</si>
  <si>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</si>
  <si>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</si>
  <si>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</si>
  <si>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</si>
  <si>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</si>
  <si>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</si>
  <si>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</si>
  <si>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</si>
  <si>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</si>
  <si>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</si>
  <si>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</si>
  <si>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</si>
  <si>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</si>
  <si>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</si>
  <si>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</si>
  <si>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</si>
  <si>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</si>
  <si>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</si>
  <si>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</si>
  <si>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</si>
  <si>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</si>
  <si>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</si>
  <si>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</si>
  <si>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</si>
  <si>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</si>
  <si>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</si>
  <si>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</si>
  <si>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</si>
  <si>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</si>
  <si>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</si>
  <si>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</si>
  <si>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</si>
  <si>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</si>
  <si>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</si>
  <si>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</si>
  <si>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</si>
  <si>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</si>
  <si>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</si>
  <si>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</si>
  <si>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</si>
  <si>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</si>
  <si>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</si>
  <si>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</si>
  <si>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</si>
  <si>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</si>
  <si>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</si>
  <si>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</si>
  <si>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</si>
  <si>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</si>
  <si>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</si>
  <si>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</si>
  <si>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</si>
  <si>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</si>
  <si>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</si>
  <si>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</si>
  <si>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</si>
  <si>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</si>
  <si>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</si>
  <si>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</si>
  <si>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</si>
  <si>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</si>
  <si>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</si>
  <si>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</si>
  <si>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</si>
  <si>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</si>
  <si>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</si>
  <si>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</si>
  <si>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</si>
  <si>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</si>
  <si>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</si>
  <si>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</si>
  <si>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</si>
  <si>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</si>
  <si>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</si>
  <si>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</si>
  <si>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</si>
  <si>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</si>
  <si>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</si>
  <si>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</si>
  <si>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</si>
  <si>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</si>
  <si>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</si>
  <si>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</si>
  <si>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</si>
  <si>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</si>
  <si>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</si>
  <si>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</si>
  <si>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</si>
  <si>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</si>
  <si>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</si>
  <si>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</si>
  <si>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</si>
  <si>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</si>
  <si>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</si>
  <si>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</si>
  <si>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</si>
  <si>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</si>
  <si>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</si>
  <si>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</si>
  <si>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</si>
  <si>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</si>
  <si>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</si>
  <si>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</si>
  <si>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</si>
  <si>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</si>
  <si>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</si>
  <si>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</si>
  <si>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</si>
  <si>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</si>
  <si>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</si>
  <si>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</si>
  <si>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</si>
  <si>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</si>
  <si>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</si>
  <si>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</si>
  <si>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</si>
  <si>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</si>
  <si>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</si>
  <si>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</si>
  <si>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</si>
  <si>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</si>
  <si>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</si>
  <si>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</si>
  <si>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</si>
  <si>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</si>
  <si>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</si>
  <si>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</si>
  <si>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</si>
  <si>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</si>
  <si>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</si>
  <si>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</si>
  <si>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</si>
  <si>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</si>
  <si>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</si>
  <si>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</si>
  <si>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</si>
  <si>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</si>
  <si>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</si>
  <si>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</si>
  <si>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</si>
  <si>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</si>
  <si>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</si>
  <si>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</si>
  <si>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</si>
  <si>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</si>
  <si>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</si>
  <si>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</si>
  <si>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</si>
  <si>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</si>
  <si>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</si>
  <si>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</si>
  <si>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</si>
  <si>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</si>
  <si>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</si>
  <si>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</si>
  <si>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</si>
  <si>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</si>
  <si>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</si>
  <si>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</si>
  <si>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</si>
  <si>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</si>
  <si>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</si>
  <si>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</si>
  <si>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</si>
  <si>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</si>
  <si>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</si>
  <si>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</si>
  <si>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</si>
  <si>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</si>
  <si>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</si>
  <si>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</si>
  <si>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</si>
  <si>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</si>
  <si>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</si>
  <si>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</si>
  <si>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</si>
  <si>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</si>
  <si>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</si>
  <si>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</si>
  <si>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</si>
  <si>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</si>
  <si>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</si>
  <si>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</si>
  <si>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</si>
  <si>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</si>
  <si>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</si>
  <si>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</si>
  <si>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</si>
  <si>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</si>
  <si>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</si>
  <si>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</si>
  <si>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</si>
  <si>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</si>
  <si>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</si>
  <si>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</si>
  <si>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</si>
  <si>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</si>
  <si>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</si>
  <si>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</si>
  <si>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</si>
  <si>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</si>
  <si>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</si>
  <si>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</si>
  <si>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</si>
  <si>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</si>
  <si>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</si>
  <si>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</si>
  <si>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</si>
  <si>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</si>
  <si>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</si>
  <si>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</si>
  <si>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</si>
  <si>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</si>
  <si>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</si>
  <si>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</si>
  <si>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</si>
  <si>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</si>
  <si>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</si>
  <si>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</si>
  <si>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</si>
  <si>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</si>
  <si>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</si>
  <si>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</si>
  <si>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</si>
  <si>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</si>
  <si>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</si>
  <si>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</si>
  <si>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</si>
  <si>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</si>
  <si>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</si>
  <si>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</si>
  <si>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</si>
  <si>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</si>
  <si>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</si>
  <si>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</si>
  <si>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</si>
  <si>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</si>
  <si>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</si>
  <si>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</si>
  <si>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</si>
  <si>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</si>
  <si>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</si>
  <si>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</si>
  <si>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</si>
  <si>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</si>
  <si>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</si>
  <si>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</si>
  <si>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</si>
  <si>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</si>
  <si>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</si>
  <si>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</si>
  <si>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</si>
  <si>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</si>
  <si>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</si>
  <si>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</si>
  <si>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</si>
  <si>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</si>
  <si>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</si>
  <si>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</si>
  <si>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</si>
  <si>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</si>
  <si>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</si>
  <si>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</si>
  <si>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</si>
  <si>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</si>
  <si>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</si>
  <si>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</si>
  <si>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</si>
  <si>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</si>
  <si>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</si>
  <si>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</si>
  <si>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</si>
  <si>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</si>
  <si>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</si>
  <si>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</si>
  <si>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</si>
  <si>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</si>
  <si>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</si>
  <si>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</si>
  <si>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</si>
  <si>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</si>
  <si>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</si>
  <si>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</si>
  <si>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</si>
  <si>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</si>
  <si>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</si>
  <si>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</si>
  <si>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</si>
  <si>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</si>
  <si>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</si>
  <si>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</si>
  <si>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</si>
  <si>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</si>
  <si>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</si>
  <si>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</si>
  <si>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</si>
  <si>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</si>
  <si>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</si>
  <si>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</si>
  <si>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</si>
  <si>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</si>
  <si>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</si>
  <si>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</si>
  <si>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</si>
  <si>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</si>
  <si>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</si>
  <si>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</si>
  <si>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</si>
  <si>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</si>
  <si>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</si>
  <si>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</si>
  <si>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</si>
  <si>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</si>
  <si>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</si>
  <si>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</si>
  <si>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</si>
  <si>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</si>
  <si>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</si>
  <si>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</si>
  <si>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</si>
  <si>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</si>
  <si>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</si>
  <si>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</si>
  <si>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</si>
  <si>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</si>
  <si>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</si>
  <si>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</si>
  <si>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</si>
  <si>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</si>
  <si>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</si>
  <si>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</si>
  <si>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</si>
  <si>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</si>
  <si>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</si>
  <si>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</si>
  <si>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</si>
  <si>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</si>
  <si>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</si>
  <si>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</si>
  <si>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</si>
  <si>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</si>
  <si>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</si>
  <si>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</si>
  <si>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</si>
  <si>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</si>
  <si>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</si>
  <si>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</si>
  <si>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</si>
  <si>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</si>
  <si>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</si>
  <si>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</si>
  <si>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</si>
  <si>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</si>
  <si>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</si>
  <si>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</si>
  <si>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</si>
  <si>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</si>
  <si>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</si>
  <si>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</si>
  <si>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</si>
  <si>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</si>
  <si>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</si>
  <si>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</si>
  <si>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</si>
  <si>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</si>
  <si>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</si>
  <si>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</si>
  <si>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</si>
  <si>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</si>
  <si>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</si>
  <si>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</si>
  <si>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</si>
  <si>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</si>
  <si>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</si>
  <si>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</si>
  <si>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</si>
  <si>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</si>
  <si>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</si>
  <si>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</si>
  <si>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</si>
  <si>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</si>
  <si>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</si>
  <si>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</si>
  <si>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</si>
  <si>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</si>
  <si>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</si>
  <si>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</si>
  <si>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</si>
  <si>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</si>
  <si>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</si>
  <si>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</si>
  <si>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</si>
  <si>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</si>
  <si>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</si>
  <si>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</si>
  <si>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</si>
  <si>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</si>
  <si>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</si>
  <si>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</si>
  <si>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</si>
  <si>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</si>
  <si>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</si>
  <si>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</si>
  <si>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</si>
  <si>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</si>
  <si>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</si>
  <si>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</si>
  <si>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</si>
  <si>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</si>
  <si>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</si>
  <si>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</si>
  <si>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</si>
  <si>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</si>
  <si>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</si>
  <si>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</si>
  <si>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</si>
  <si>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</si>
  <si>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</si>
  <si>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</si>
  <si>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</si>
  <si>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</si>
  <si>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</si>
  <si>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</si>
  <si>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</si>
  <si>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</si>
  <si>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</si>
  <si>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</si>
  <si>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</si>
  <si>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</si>
  <si>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</si>
  <si>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</si>
  <si>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</si>
  <si>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</si>
  <si>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</si>
  <si>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</si>
  <si>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</si>
  <si>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</si>
  <si>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</si>
  <si>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</si>
  <si>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</si>
  <si>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</si>
  <si>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</si>
  <si>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</si>
  <si>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</si>
  <si>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</si>
  <si>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</si>
  <si>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</si>
  <si>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</si>
  <si>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</si>
  <si>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</si>
  <si>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</si>
  <si>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</si>
  <si>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</si>
  <si>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</si>
  <si>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</si>
  <si>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</si>
  <si>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</si>
  <si>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</si>
  <si>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</si>
  <si>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</si>
  <si>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</si>
  <si>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</si>
  <si>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</si>
  <si>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</si>
  <si>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</si>
  <si>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</si>
  <si>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</si>
  <si>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</si>
  <si>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</si>
  <si>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</si>
  <si>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</si>
  <si>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</si>
  <si>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</si>
  <si>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</si>
  <si>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</si>
  <si>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</si>
  <si>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</si>
  <si>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</si>
  <si>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</si>
  <si>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</si>
  <si>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</si>
  <si>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</si>
  <si>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</si>
  <si>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</si>
  <si>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</si>
  <si>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</si>
  <si>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</si>
  <si>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</si>
  <si>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</si>
  <si>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</si>
  <si>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</si>
  <si>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</si>
  <si>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</si>
  <si>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</si>
  <si>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</si>
  <si>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</si>
  <si>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</si>
  <si>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</si>
  <si>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</si>
  <si>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</si>
  <si>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</si>
  <si>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</si>
  <si>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</si>
  <si>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</si>
  <si>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</si>
  <si>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</si>
  <si>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</si>
  <si>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</si>
  <si>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</si>
  <si>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</si>
  <si>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</si>
  <si>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</si>
  <si>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</si>
  <si>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</si>
  <si>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</si>
  <si>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</si>
  <si>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</si>
  <si>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</si>
  <si>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</si>
  <si>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</si>
  <si>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</si>
  <si>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</si>
  <si>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</si>
  <si>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</si>
  <si>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</si>
  <si>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</si>
  <si>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</si>
  <si>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</si>
  <si>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</si>
  <si>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</si>
  <si>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</si>
  <si>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</si>
  <si>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</si>
  <si>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</si>
  <si>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</si>
  <si>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</si>
  <si>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</si>
  <si>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</si>
  <si>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</si>
  <si>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</si>
  <si>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</si>
  <si>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</si>
  <si>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</si>
  <si>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</si>
  <si>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</si>
  <si>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</si>
  <si>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</si>
  <si>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</si>
  <si>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</si>
  <si>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</si>
  <si>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</si>
  <si>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</si>
  <si>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</si>
  <si>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</si>
  <si>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</si>
  <si>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</si>
  <si>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</si>
  <si>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</si>
  <si>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</si>
  <si>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</si>
  <si>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</si>
  <si>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</si>
  <si>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</si>
  <si>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</si>
  <si>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</si>
  <si>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</si>
  <si>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</si>
  <si>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</si>
  <si>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</si>
  <si>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</si>
  <si>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</si>
  <si>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</si>
  <si>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</si>
  <si>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</si>
  <si>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</si>
  <si>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</si>
  <si>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</si>
  <si>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</si>
  <si>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</si>
  <si>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</si>
  <si>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</si>
  <si>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</si>
  <si>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</si>
  <si>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</si>
  <si>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</si>
  <si>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</si>
  <si>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</si>
  <si>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</si>
  <si>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</si>
  <si>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</si>
  <si>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</si>
  <si>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</si>
  <si>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</si>
  <si>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</si>
  <si>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</si>
  <si>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</si>
  <si>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</si>
  <si>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</si>
  <si>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</si>
  <si>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</si>
  <si>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</si>
  <si>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</si>
  <si>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</si>
  <si>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</si>
  <si>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</si>
  <si>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</si>
  <si>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</si>
  <si>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</si>
  <si>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</si>
  <si>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</si>
  <si>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</si>
  <si>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</si>
  <si>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</si>
  <si>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</si>
  <si>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</si>
  <si>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</si>
  <si>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</si>
  <si>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</si>
  <si>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</si>
  <si>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</si>
  <si>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</si>
  <si>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</si>
  <si>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</si>
  <si>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</si>
  <si>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</si>
  <si>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</si>
  <si>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</si>
  <si>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</si>
  <si>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</si>
  <si>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</si>
  <si>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</si>
  <si>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</si>
  <si>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</si>
  <si>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</si>
  <si>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</si>
  <si>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</si>
  <si>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</si>
  <si>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</si>
  <si>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</si>
  <si>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</si>
  <si>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</si>
  <si>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</si>
  <si>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</si>
  <si>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</si>
  <si>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</si>
  <si>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</si>
  <si>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</si>
  <si>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</si>
  <si>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</si>
  <si>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</si>
  <si>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</si>
  <si>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</si>
  <si>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</si>
  <si>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</si>
  <si>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</si>
  <si>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</si>
  <si>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</si>
  <si>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</si>
  <si>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</si>
  <si>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</si>
  <si>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</si>
  <si>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</si>
  <si>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</si>
  <si>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</si>
  <si>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</si>
  <si>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</si>
  <si>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</si>
  <si>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</si>
  <si>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</si>
  <si>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</si>
  <si>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</si>
  <si>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</si>
  <si>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</si>
  <si>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</si>
  <si>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</si>
  <si>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</si>
  <si>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</si>
  <si>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</si>
  <si>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</si>
  <si>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</si>
  <si>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</si>
  <si>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</si>
  <si>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</si>
  <si>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</si>
  <si>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</si>
  <si>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</si>
  <si>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</si>
  <si>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</si>
  <si>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</si>
  <si>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</si>
  <si>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</si>
  <si>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</si>
  <si>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</si>
  <si>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</si>
  <si>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</si>
  <si>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</si>
  <si>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</si>
  <si>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</si>
  <si>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</si>
  <si>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</si>
  <si>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</si>
  <si>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</si>
  <si>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</si>
  <si>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</si>
  <si>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</si>
  <si>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</si>
  <si>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</si>
  <si>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</si>
  <si>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</si>
  <si>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</si>
  <si>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</si>
  <si>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</si>
  <si>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</si>
  <si>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</si>
  <si>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</si>
  <si>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</si>
  <si>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</si>
  <si>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</si>
  <si>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</si>
  <si>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</si>
  <si>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</si>
  <si>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</si>
  <si>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</si>
  <si>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</si>
  <si>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</si>
  <si>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</si>
  <si>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</si>
  <si>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</si>
  <si>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</si>
  <si>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</si>
  <si>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</si>
  <si>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</si>
  <si>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</si>
  <si>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</si>
  <si>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</si>
  <si>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</si>
  <si>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</si>
  <si>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</si>
  <si>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</si>
  <si>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</si>
  <si>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</si>
  <si>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</si>
  <si>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</si>
  <si>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</si>
  <si>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</si>
  <si>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</si>
  <si>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</si>
  <si>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</si>
  <si>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</si>
  <si>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</si>
  <si>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</si>
  <si>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</si>
  <si>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</si>
  <si>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</si>
  <si>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</si>
  <si>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</si>
  <si>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</si>
  <si>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</si>
  <si>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</si>
  <si>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</si>
  <si>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</si>
  <si>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</si>
  <si>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</si>
  <si>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</si>
  <si>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</si>
  <si>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</si>
  <si>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</si>
  <si>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</si>
  <si>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</si>
  <si>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</si>
  <si>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</si>
  <si>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</si>
  <si>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</si>
  <si>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</si>
  <si>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</si>
  <si>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</si>
  <si>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</si>
  <si>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</si>
  <si>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</si>
  <si>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</si>
  <si>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</si>
  <si>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</si>
  <si>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</si>
  <si>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</si>
  <si>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</si>
  <si>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</si>
  <si>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</si>
  <si>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</si>
  <si>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</si>
  <si>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</si>
  <si>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</si>
  <si>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</si>
  <si>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</si>
  <si>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</si>
  <si>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</si>
  <si>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</si>
  <si>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</si>
  <si>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</si>
  <si>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</si>
  <si>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</si>
  <si>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</si>
  <si>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</si>
  <si>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</si>
  <si>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</si>
  <si>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</si>
  <si>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</si>
  <si>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</si>
  <si>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</si>
  <si>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</si>
  <si>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</si>
  <si>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</si>
  <si>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</si>
  <si>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</si>
  <si>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</si>
  <si>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</si>
  <si>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</si>
  <si>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</si>
  <si>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</si>
  <si>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</si>
  <si>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</si>
  <si>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</si>
  <si>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</si>
  <si>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</si>
  <si>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</si>
  <si>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</si>
  <si>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</si>
  <si>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</si>
  <si>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</si>
  <si>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</si>
  <si>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</si>
  <si>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</si>
  <si>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</si>
  <si>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</si>
  <si>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</si>
  <si>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</si>
  <si>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</si>
  <si>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</si>
  <si>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</si>
  <si>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</si>
  <si>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</si>
  <si>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</si>
  <si>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</si>
  <si>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</si>
  <si>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</si>
  <si>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</si>
  <si>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</si>
  <si>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</si>
  <si>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</si>
  <si>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</si>
  <si>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</si>
  <si>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</si>
  <si>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</si>
  <si>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</si>
  <si>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</si>
  <si>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</si>
  <si>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</si>
  <si>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</si>
  <si>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</si>
  <si>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</si>
  <si>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</si>
  <si>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</si>
  <si>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</si>
  <si>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</si>
  <si>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</si>
  <si>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</si>
  <si>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</si>
  <si>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</si>
  <si>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</si>
  <si>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</si>
  <si>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</si>
  <si>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</si>
  <si>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</si>
  <si>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</si>
  <si>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</si>
  <si>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</si>
  <si>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</si>
  <si>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</si>
  <si>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</si>
  <si>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</si>
  <si>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</si>
  <si>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</si>
  <si>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</si>
  <si>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</si>
  <si>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</si>
  <si>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</si>
  <si>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</si>
  <si>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</si>
  <si>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</si>
  <si>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</si>
  <si>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</si>
  <si>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</si>
  <si>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</si>
  <si>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</si>
  <si>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</si>
  <si>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</si>
  <si>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</si>
  <si>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</si>
  <si>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</si>
  <si>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</si>
  <si>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</si>
  <si>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</si>
  <si>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</si>
  <si>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</si>
  <si>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</si>
  <si>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</si>
  <si>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</si>
  <si>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</si>
  <si>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</si>
  <si>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</si>
  <si>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</si>
  <si>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</si>
  <si>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</si>
  <si>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</si>
  <si>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</si>
  <si>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</si>
  <si>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</si>
  <si>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</si>
  <si>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</si>
  <si>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</si>
  <si>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</si>
  <si>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</si>
  <si>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</si>
  <si>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</si>
  <si>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</si>
  <si>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</si>
  <si>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</si>
  <si>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</si>
  <si>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</si>
  <si>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</si>
  <si>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</si>
  <si>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</si>
  <si>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</si>
  <si>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</si>
  <si>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</si>
  <si>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</si>
  <si>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</si>
  <si>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</si>
  <si>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</si>
  <si>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</si>
  <si>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</si>
  <si>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</si>
  <si>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</si>
  <si>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</si>
  <si>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</si>
  <si>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</si>
  <si>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</si>
  <si>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</si>
  <si>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</si>
  <si>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</si>
  <si>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</si>
  <si>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</si>
  <si>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</si>
  <si>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</si>
  <si>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</si>
  <si>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</si>
  <si>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</si>
  <si>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</si>
  <si>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</si>
  <si>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</si>
  <si>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</si>
  <si>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</si>
  <si>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</si>
  <si>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</si>
  <si>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</si>
  <si>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</si>
  <si>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</si>
  <si>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</si>
  <si>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</si>
  <si>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</si>
  <si>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</si>
  <si>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</si>
  <si>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</si>
  <si>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</si>
  <si>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</si>
  <si>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</si>
  <si>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</si>
  <si>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</si>
  <si>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</si>
  <si>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</si>
  <si>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</si>
  <si>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</si>
  <si>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</si>
  <si>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</si>
  <si>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</si>
  <si>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</si>
  <si>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</si>
  <si>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</si>
  <si>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</si>
  <si>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</si>
  <si>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</si>
  <si>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</si>
  <si>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</si>
  <si>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</si>
  <si>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</si>
  <si>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</si>
  <si>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</si>
  <si>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</si>
  <si>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</si>
  <si>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</si>
  <si>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</si>
  <si>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</si>
  <si>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</si>
  <si>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</si>
  <si>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</si>
  <si>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</si>
  <si>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</si>
  <si>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</si>
  <si>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</si>
  <si>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</si>
  <si>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</si>
  <si>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</si>
  <si>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</si>
  <si>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</si>
  <si>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</si>
  <si>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</si>
  <si>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</si>
  <si>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</si>
  <si>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</si>
  <si>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</si>
  <si>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</si>
  <si>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</si>
  <si>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</si>
  <si>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</si>
  <si>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</si>
  <si>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</si>
  <si>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</si>
  <si>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</si>
  <si>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</si>
  <si>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</si>
  <si>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</si>
  <si>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</si>
  <si>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</si>
  <si>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</si>
  <si>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</si>
  <si>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</si>
  <si>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</si>
  <si>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</si>
  <si>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</si>
  <si>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</si>
  <si>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</si>
  <si>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</si>
  <si>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</si>
  <si>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</si>
  <si>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</si>
  <si>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</si>
  <si>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</si>
  <si>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</si>
  <si>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</si>
  <si>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</si>
  <si>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</si>
  <si>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</si>
  <si>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</si>
  <si>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</si>
  <si>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</si>
  <si>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</si>
  <si>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</si>
  <si>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</si>
  <si>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</si>
  <si>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</si>
  <si>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</si>
  <si>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</si>
  <si>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</si>
  <si>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</si>
  <si>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</si>
  <si>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</si>
  <si>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</si>
  <si>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</si>
  <si>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</si>
  <si>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</si>
  <si>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</si>
  <si>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</si>
  <si>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</si>
  <si>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</si>
  <si>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</si>
  <si>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</si>
  <si>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</si>
  <si>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</si>
  <si>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</si>
  <si>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</si>
  <si>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</si>
  <si>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</si>
  <si>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</si>
  <si>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</si>
  <si>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</si>
  <si>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</si>
  <si>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</si>
  <si>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</si>
  <si>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</si>
  <si>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</si>
  <si>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</si>
  <si>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</si>
  <si>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</si>
  <si>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</si>
  <si>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</si>
  <si>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</si>
  <si>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</si>
  <si>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</si>
  <si>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</si>
  <si>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</si>
  <si>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</si>
  <si>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</si>
  <si>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</si>
  <si>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</si>
  <si>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</si>
  <si>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</si>
  <si>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</si>
  <si>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</si>
  <si>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</si>
  <si>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</si>
  <si>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</si>
  <si>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</si>
  <si>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</si>
  <si>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</si>
  <si>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</si>
  <si>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</si>
  <si>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</si>
  <si>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</si>
  <si>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</si>
  <si>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</si>
  <si>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</si>
  <si>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</si>
  <si>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</si>
  <si>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</si>
  <si>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</si>
  <si>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</si>
  <si>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</si>
  <si>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</si>
  <si>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</si>
  <si>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</si>
  <si>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</si>
  <si>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</si>
  <si>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</si>
  <si>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</si>
  <si>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</si>
  <si>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</si>
  <si>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</si>
  <si>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</si>
  <si>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</si>
  <si>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</si>
  <si>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</si>
  <si>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</si>
  <si>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</si>
  <si>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</si>
  <si>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</si>
  <si>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</si>
  <si>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</si>
  <si>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</si>
  <si>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</si>
  <si>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</si>
  <si>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</si>
  <si>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</si>
  <si>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</si>
  <si>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</si>
  <si>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</si>
  <si>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</si>
  <si>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</si>
  <si>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</si>
  <si>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</si>
  <si>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</si>
  <si>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</si>
  <si>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</si>
  <si>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</si>
  <si>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</si>
  <si>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</si>
  <si>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</si>
  <si>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</si>
  <si>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</si>
  <si>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</si>
  <si>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</si>
  <si>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</si>
  <si>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</si>
  <si>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</si>
  <si>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</si>
  <si>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</si>
  <si>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</si>
  <si>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</si>
  <si>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</si>
  <si>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</si>
  <si>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</si>
  <si>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</si>
  <si>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</si>
  <si>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</si>
  <si>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</si>
  <si>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</si>
  <si>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</si>
  <si>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</si>
  <si>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</si>
  <si>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</si>
  <si>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</si>
  <si>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</si>
  <si>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</si>
  <si>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</si>
  <si>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</si>
  <si>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</si>
  <si>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</si>
  <si>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</si>
  <si>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</si>
  <si>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</si>
  <si>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</si>
  <si>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</si>
  <si>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</si>
  <si>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</si>
  <si>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</si>
  <si>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</si>
  <si>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</si>
  <si>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</si>
  <si>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</si>
  <si>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</si>
  <si>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</si>
  <si>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</si>
  <si>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</si>
  <si>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</si>
  <si>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</si>
  <si>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</si>
  <si>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</si>
  <si>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</si>
  <si>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</si>
  <si>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</si>
  <si>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</si>
  <si>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</si>
  <si>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</si>
  <si>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</si>
  <si>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</si>
  <si>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</si>
  <si>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</si>
  <si>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</si>
  <si>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</si>
  <si>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</si>
  <si>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</si>
  <si>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</si>
  <si>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</si>
  <si>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</si>
  <si>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</si>
  <si>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</si>
  <si>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</si>
  <si>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</si>
  <si>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</si>
  <si>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</si>
  <si>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</si>
  <si>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</si>
  <si>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</si>
  <si>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</si>
  <si>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</si>
  <si>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</si>
  <si>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</si>
  <si>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</si>
  <si>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</si>
  <si>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</si>
  <si>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</si>
  <si>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</si>
  <si>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</si>
  <si>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</si>
  <si>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</si>
  <si>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</si>
  <si>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</si>
  <si>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</si>
  <si>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</si>
  <si>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</si>
  <si>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</si>
  <si>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</si>
  <si>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</si>
  <si>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</si>
  <si>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</si>
  <si>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</si>
  <si>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</si>
  <si>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</si>
  <si>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</si>
  <si>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</si>
  <si>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</si>
  <si>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</si>
  <si>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</si>
  <si>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</si>
  <si>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</si>
  <si>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</si>
  <si>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</si>
  <si>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</si>
  <si>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</si>
  <si>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</si>
  <si>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</si>
  <si>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</si>
  <si>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</si>
  <si>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</si>
  <si>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</si>
  <si>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</si>
  <si>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</si>
  <si>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</si>
  <si>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</si>
  <si>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</si>
  <si>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</si>
  <si>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</si>
  <si>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</si>
  <si>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</si>
  <si>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</si>
  <si>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</si>
  <si>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</si>
  <si>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</si>
  <si>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</si>
  <si>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</si>
  <si>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</si>
  <si>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</si>
  <si>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</si>
  <si>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</si>
  <si>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</si>
  <si>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</si>
  <si>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</si>
  <si>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</si>
  <si>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</si>
  <si>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</si>
  <si>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</si>
  <si>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</si>
  <si>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</si>
  <si>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</si>
  <si>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</si>
  <si>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</si>
  <si>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</si>
  <si>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</si>
  <si>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</si>
  <si>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</si>
  <si>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</si>
  <si>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</si>
  <si>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</si>
  <si>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</si>
  <si>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</si>
  <si>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</si>
  <si>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</si>
  <si>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</si>
  <si>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</si>
  <si>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</si>
  <si>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</si>
  <si>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</si>
  <si>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</si>
  <si>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</si>
  <si>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</si>
  <si>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</si>
  <si>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</si>
  <si>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</si>
  <si>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</si>
  <si>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</si>
  <si>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</si>
  <si>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</si>
  <si>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</si>
  <si>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</si>
  <si>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</si>
  <si>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</si>
  <si>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</si>
  <si>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</si>
  <si>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</si>
  <si>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</si>
  <si>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</si>
  <si>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</si>
  <si>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</si>
  <si>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</si>
  <si>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</si>
  <si>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</si>
  <si>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</si>
  <si>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</si>
  <si>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</si>
  <si>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</si>
  <si>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</si>
  <si>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</si>
  <si>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</si>
  <si>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</si>
  <si>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</si>
  <si>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</si>
  <si>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</si>
  <si>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</si>
  <si>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</si>
  <si>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</si>
  <si>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</si>
  <si>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</si>
  <si>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</si>
  <si>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</si>
  <si>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</si>
  <si>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</si>
  <si>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</si>
  <si>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</si>
  <si>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</si>
  <si>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</si>
  <si>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</si>
  <si>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</si>
  <si>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</si>
  <si>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</si>
  <si>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</si>
  <si>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</si>
  <si>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</si>
  <si>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</si>
  <si>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</si>
  <si>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</si>
  <si>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</si>
  <si>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</si>
  <si>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</si>
  <si>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</si>
  <si>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</si>
  <si>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</si>
  <si>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</si>
  <si>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</si>
  <si>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</si>
  <si>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</si>
  <si>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</si>
  <si>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</si>
  <si>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</si>
  <si>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</si>
  <si>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</si>
  <si>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</si>
  <si>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</si>
  <si>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</si>
  <si>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</si>
  <si>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</si>
  <si>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</si>
  <si>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</si>
  <si>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</si>
  <si>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</si>
  <si>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</si>
  <si>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</si>
  <si>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</si>
  <si>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</si>
  <si>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</si>
  <si>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</si>
  <si>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</si>
  <si>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</si>
  <si>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</si>
  <si>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</si>
  <si>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</si>
  <si>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</si>
  <si>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</si>
  <si>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</si>
  <si>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</si>
  <si>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</si>
  <si>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</si>
  <si>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</si>
  <si>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</si>
  <si>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</si>
  <si>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</si>
  <si>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</si>
  <si>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</si>
  <si>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</si>
  <si>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</si>
  <si>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</si>
  <si>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</si>
  <si>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</si>
  <si>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</si>
  <si>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</si>
  <si>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</si>
  <si>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</si>
  <si>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</si>
  <si>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</si>
  <si>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</si>
  <si>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</si>
  <si>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</si>
  <si>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</si>
  <si>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</si>
  <si>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</si>
  <si>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</si>
  <si>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</si>
  <si>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</si>
  <si>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</si>
  <si>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</si>
  <si>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</si>
  <si>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</si>
  <si>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</si>
  <si>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</si>
  <si>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</si>
  <si>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</si>
  <si>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</si>
  <si>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</si>
  <si>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</si>
  <si>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</si>
  <si>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</si>
  <si>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</si>
  <si>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</si>
  <si>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</si>
  <si>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</si>
  <si>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</si>
  <si>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</si>
  <si>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</si>
  <si>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</si>
  <si>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</si>
  <si>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</si>
  <si>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</si>
  <si>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</si>
  <si>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</si>
  <si>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</si>
  <si>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</si>
  <si>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</si>
  <si>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</si>
  <si>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</si>
  <si>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</si>
  <si>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</si>
  <si>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</si>
  <si>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</si>
  <si>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</si>
  <si>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</si>
  <si>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</si>
  <si>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</si>
  <si>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</si>
  <si>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</si>
  <si>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</si>
  <si>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</si>
  <si>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</si>
  <si>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</si>
  <si>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</si>
  <si>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</si>
  <si>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</si>
  <si>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</si>
  <si>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</si>
  <si>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</si>
  <si>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</si>
  <si>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</si>
  <si>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</si>
  <si>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</si>
  <si>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</si>
  <si>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</si>
  <si>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</si>
  <si>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</si>
  <si>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</si>
  <si>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</si>
  <si>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</si>
  <si>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</si>
  <si>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</si>
  <si>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</si>
  <si>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</si>
  <si>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</si>
  <si>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</si>
  <si>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</si>
  <si>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</si>
  <si>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</si>
  <si>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</si>
  <si>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</si>
  <si>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</si>
  <si>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</si>
  <si>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</si>
  <si>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</si>
  <si>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</si>
  <si>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</si>
  <si>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</si>
  <si>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</si>
  <si>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</si>
  <si>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</si>
  <si>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</si>
  <si>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</si>
  <si>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</si>
  <si>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</si>
  <si>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</si>
  <si>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</si>
  <si>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</si>
  <si>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</si>
  <si>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</si>
  <si>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</si>
  <si>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</si>
  <si>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</si>
  <si>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</si>
  <si>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</si>
  <si>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</si>
  <si>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</si>
  <si>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</si>
  <si>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</si>
  <si>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</si>
  <si>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</si>
  <si>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</si>
  <si>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</si>
  <si>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</si>
  <si>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</si>
  <si>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</si>
  <si>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</si>
  <si>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</si>
  <si>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</si>
  <si>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</si>
  <si>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</si>
  <si>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</si>
  <si>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</si>
  <si>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</si>
  <si>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</si>
  <si>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</si>
  <si>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</si>
  <si>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</si>
  <si>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</si>
  <si>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</si>
  <si>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</si>
  <si>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</si>
  <si>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</si>
  <si>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</si>
  <si>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</si>
  <si>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</si>
  <si>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</si>
  <si>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</si>
  <si>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</si>
  <si>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</si>
  <si>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</si>
  <si>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</si>
  <si>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</si>
  <si>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</si>
  <si>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</si>
  <si>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</si>
  <si>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</si>
  <si>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</si>
  <si>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</si>
  <si>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</si>
  <si>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</si>
  <si>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</si>
  <si>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</si>
  <si>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</si>
  <si>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</si>
  <si>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</si>
  <si>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</si>
  <si>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</si>
  <si>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</si>
  <si>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</si>
  <si>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</si>
  <si>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</si>
  <si>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</si>
  <si>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</si>
  <si>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</si>
  <si>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</si>
  <si>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</si>
  <si>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</si>
  <si>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</si>
  <si>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</si>
  <si>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</si>
  <si>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</si>
  <si>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</si>
  <si>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</si>
  <si>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</si>
  <si>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</si>
  <si>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</si>
  <si>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</si>
  <si>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</si>
  <si>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</si>
  <si>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</si>
  <si>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</si>
  <si>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</si>
  <si>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</si>
  <si>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</si>
  <si>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</si>
  <si>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</si>
  <si>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</si>
  <si>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</si>
  <si>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</si>
  <si>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</si>
  <si>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</si>
  <si>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</si>
  <si>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</si>
  <si>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</si>
  <si>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</si>
  <si>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</si>
  <si>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</si>
  <si>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</si>
  <si>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</si>
  <si>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</si>
  <si>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</si>
  <si>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</si>
  <si>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</si>
  <si>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</si>
  <si>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</si>
  <si>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</si>
  <si>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</si>
  <si>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</si>
  <si>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</si>
  <si>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</si>
  <si>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</si>
  <si>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</si>
  <si>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</si>
  <si>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</si>
  <si>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</si>
  <si>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</si>
  <si>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</si>
  <si>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</si>
  <si>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</si>
  <si>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</si>
  <si>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</si>
  <si>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</si>
  <si>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</si>
  <si>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</si>
  <si>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</si>
  <si>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</si>
  <si>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</si>
  <si>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</si>
  <si>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</si>
  <si>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</si>
  <si>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</si>
  <si>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</si>
  <si>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</si>
  <si>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</si>
  <si>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</si>
  <si>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</si>
  <si>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</si>
  <si>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</si>
  <si>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</si>
  <si>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</si>
  <si>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</si>
  <si>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</si>
  <si>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</si>
  <si>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</si>
  <si>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</si>
  <si>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</si>
  <si>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</si>
  <si>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</si>
  <si>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</si>
  <si>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</si>
  <si>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</si>
  <si>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</si>
  <si>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</si>
  <si>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</si>
  <si>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</si>
  <si>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</si>
  <si>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</si>
  <si>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</si>
  <si>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</si>
  <si>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</si>
  <si>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</si>
  <si>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</si>
  <si>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</si>
  <si>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</si>
  <si>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</si>
  <si>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</si>
  <si>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</si>
  <si>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</si>
  <si>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</si>
  <si>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</si>
  <si>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</si>
  <si>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</si>
  <si>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</si>
  <si>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</si>
  <si>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</si>
  <si>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</si>
  <si>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</si>
  <si>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</si>
  <si>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</si>
  <si>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</si>
  <si>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</si>
  <si>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</si>
  <si>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</si>
  <si>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</si>
  <si>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</si>
  <si>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</si>
  <si>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</si>
  <si>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</si>
  <si>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</si>
  <si>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</si>
  <si>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</si>
  <si>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</si>
  <si>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</si>
  <si>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</si>
  <si>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</si>
  <si>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</si>
  <si>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</si>
  <si>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</si>
  <si>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</si>
  <si>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</si>
  <si>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</si>
  <si>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</si>
  <si>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</si>
  <si>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</si>
  <si>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</si>
  <si>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</si>
  <si>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</si>
  <si>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</si>
  <si>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</si>
  <si>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</si>
  <si>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</si>
  <si>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</si>
  <si>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</si>
  <si>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</si>
  <si>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</si>
  <si>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</si>
  <si>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</si>
  <si>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</si>
  <si>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</si>
  <si>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</si>
  <si>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</si>
  <si>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</si>
  <si>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</si>
  <si>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</si>
  <si>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</si>
  <si>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</si>
  <si>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</si>
  <si>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</si>
  <si>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</si>
  <si>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</si>
  <si>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</si>
  <si>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</si>
  <si>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</si>
  <si>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</si>
  <si>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</si>
  <si>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</si>
  <si>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</si>
  <si>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</si>
  <si>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</si>
  <si>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</si>
  <si>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</si>
  <si>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</si>
  <si>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</si>
  <si>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</si>
  <si>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</si>
  <si>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</si>
  <si>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</si>
  <si>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</si>
  <si>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</si>
  <si>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</si>
  <si>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</si>
  <si>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</si>
  <si>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</si>
  <si>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</si>
  <si>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</si>
  <si>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</si>
  <si>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</si>
  <si>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</si>
  <si>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</si>
  <si>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</si>
  <si>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</si>
  <si>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</si>
  <si>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</si>
  <si>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</si>
  <si>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</si>
  <si>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</si>
  <si>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</si>
  <si>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</si>
  <si>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</si>
  <si>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</si>
  <si>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</si>
  <si>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</si>
  <si>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</si>
  <si>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</si>
  <si>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</si>
  <si>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</si>
  <si>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</si>
  <si>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</si>
  <si>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</si>
  <si>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</si>
  <si>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</si>
  <si>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</si>
  <si>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</si>
  <si>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</si>
  <si>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</si>
  <si>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</si>
  <si>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</si>
  <si>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</si>
  <si>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</si>
  <si>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</si>
  <si>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</si>
  <si>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</si>
  <si>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</si>
  <si>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</si>
  <si>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</si>
  <si>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</si>
  <si>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</si>
  <si>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</si>
  <si>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</si>
  <si>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</si>
  <si>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</si>
  <si>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</si>
  <si>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</si>
  <si>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</si>
  <si>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</si>
  <si>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</si>
  <si>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</si>
  <si>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</si>
  <si>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</si>
  <si>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</si>
  <si>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</si>
  <si>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</si>
  <si>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</si>
  <si>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</si>
  <si>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</si>
  <si>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</si>
  <si>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</si>
  <si>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</si>
  <si>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</si>
  <si>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</si>
  <si>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</si>
  <si>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</si>
  <si>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</si>
  <si>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</si>
  <si>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</si>
  <si>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</si>
  <si>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</si>
  <si>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</si>
  <si>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</si>
  <si>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</si>
  <si>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</si>
  <si>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</si>
  <si>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</si>
  <si>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</si>
  <si>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</si>
  <si>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</si>
  <si>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</si>
  <si>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</si>
  <si>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</si>
  <si>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</si>
  <si>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</si>
  <si>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</si>
  <si>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</si>
  <si>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</si>
  <si>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</si>
  <si>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</si>
  <si>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</si>
  <si>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</si>
  <si>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</si>
  <si>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</si>
  <si>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</si>
  <si>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</si>
  <si>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</si>
  <si>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</si>
  <si>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</si>
  <si>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</si>
  <si>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</si>
  <si>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</si>
  <si>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</si>
  <si>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</si>
  <si>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</si>
  <si>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</si>
  <si>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</si>
  <si>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</si>
  <si>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</si>
  <si>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</si>
  <si>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</si>
  <si>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</si>
  <si>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</si>
  <si>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</si>
  <si>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</si>
  <si>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</si>
  <si>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</si>
  <si>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</si>
  <si>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</si>
  <si>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</si>
  <si>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</si>
  <si>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</si>
  <si>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</si>
  <si>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</si>
  <si>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</si>
  <si>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</si>
  <si>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</si>
  <si>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</si>
  <si>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</si>
  <si>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</si>
  <si>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</si>
  <si>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</si>
  <si>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</si>
  <si>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</si>
  <si>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</si>
  <si>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</si>
  <si>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</si>
  <si>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</si>
  <si>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</si>
  <si>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</si>
  <si>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</si>
  <si>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</si>
  <si>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</si>
  <si>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</si>
  <si>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</si>
  <si>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</si>
  <si>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</si>
  <si>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</si>
  <si>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</si>
  <si>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</si>
  <si>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</si>
  <si>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</si>
  <si>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</si>
  <si>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</si>
  <si>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</si>
  <si>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</si>
  <si>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</si>
  <si>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</si>
  <si>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</si>
  <si>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</si>
  <si>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</si>
  <si>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</si>
  <si>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</si>
  <si>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</si>
  <si>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</si>
  <si>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</si>
  <si>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</si>
  <si>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</si>
  <si>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</si>
  <si>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</si>
  <si>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</si>
  <si>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</si>
  <si>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</si>
  <si>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</si>
  <si>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</si>
  <si>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</si>
  <si>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</si>
  <si>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</si>
  <si>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</si>
  <si>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</si>
  <si>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</si>
  <si>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</si>
  <si>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</si>
  <si>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</si>
  <si>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</si>
  <si>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</si>
  <si>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</si>
  <si>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</si>
  <si>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</si>
  <si>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</si>
  <si>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</si>
  <si>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</si>
  <si>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</si>
  <si>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</si>
  <si>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</si>
  <si>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</si>
  <si>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</si>
  <si>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</si>
  <si>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</si>
  <si>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</si>
  <si>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</si>
  <si>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</si>
  <si>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</si>
  <si>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</si>
  <si>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</si>
  <si>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</si>
  <si>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</si>
  <si>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</si>
  <si>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</si>
  <si>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</si>
  <si>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</si>
  <si>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</si>
  <si>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</si>
  <si>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</si>
  <si>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</si>
  <si>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</si>
  <si>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</si>
  <si>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</si>
  <si>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</si>
  <si>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</si>
  <si>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</si>
  <si>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</si>
  <si>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</si>
  <si>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</si>
  <si>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</si>
  <si>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</si>
  <si>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</si>
  <si>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</si>
  <si>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</si>
  <si>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</si>
  <si>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</si>
  <si>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</si>
  <si>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</si>
  <si>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</si>
  <si>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</si>
  <si>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</si>
  <si>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</si>
  <si>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</si>
  <si>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</si>
  <si>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</si>
  <si>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</si>
  <si>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</si>
  <si>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</si>
  <si>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</si>
  <si>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</si>
  <si>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</si>
  <si>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</si>
  <si>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</si>
  <si>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</si>
  <si>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</si>
  <si>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</si>
  <si>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</si>
  <si>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</si>
  <si>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</si>
  <si>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</si>
  <si>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</si>
  <si>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</si>
  <si>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</si>
  <si>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</si>
  <si>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</si>
  <si>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</si>
  <si>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</si>
  <si>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</si>
  <si>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</si>
  <si>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</si>
  <si>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</si>
  <si>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</si>
  <si>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</si>
  <si>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</si>
  <si>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</si>
  <si>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</si>
  <si>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</si>
  <si>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</si>
  <si>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</si>
  <si>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</si>
  <si>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</si>
  <si>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</si>
  <si>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</si>
  <si>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</si>
  <si>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</si>
  <si>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</si>
  <si>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</si>
  <si>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</si>
  <si>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</si>
  <si>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</si>
  <si>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</si>
  <si>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</si>
  <si>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</si>
  <si>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</si>
  <si>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</si>
  <si>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</si>
  <si>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</si>
  <si>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</si>
  <si>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</si>
  <si>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</si>
  <si>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</si>
  <si>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</si>
  <si>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</si>
  <si>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</si>
  <si>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</si>
  <si>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</si>
  <si>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</si>
  <si>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</si>
  <si>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</si>
  <si>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</si>
  <si>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</si>
  <si>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</si>
  <si>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</si>
  <si>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</si>
  <si>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</si>
  <si>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</si>
  <si>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</si>
  <si>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</si>
  <si>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</si>
  <si>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</si>
  <si>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</si>
  <si>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</si>
  <si>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</si>
  <si>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</si>
  <si>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</si>
  <si>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</si>
  <si>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</si>
  <si>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</si>
  <si>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</si>
  <si>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</si>
  <si>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</si>
  <si>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</si>
  <si>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</si>
  <si>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</si>
  <si>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</si>
  <si>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</si>
  <si>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</si>
  <si>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</si>
  <si>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</si>
  <si>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</si>
  <si>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</si>
  <si>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</si>
  <si>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</si>
  <si>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</si>
  <si>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</si>
  <si>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</si>
  <si>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</si>
  <si>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</si>
  <si>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</si>
  <si>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</si>
  <si>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</si>
  <si>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</si>
  <si>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</si>
  <si>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</si>
  <si>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</si>
  <si>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</si>
  <si>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</si>
  <si>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</si>
  <si>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</si>
  <si>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</si>
  <si>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</si>
  <si>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</si>
  <si>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</si>
  <si>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</si>
  <si>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</si>
  <si>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</si>
  <si>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</si>
  <si>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</si>
  <si>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</si>
  <si>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</si>
  <si>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</si>
  <si>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</si>
  <si>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</si>
  <si>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</si>
  <si>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</si>
  <si>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</si>
  <si>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</si>
  <si>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</si>
  <si>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</si>
  <si>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</si>
  <si>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</si>
  <si>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</si>
  <si>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</si>
  <si>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</si>
  <si>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</si>
  <si>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</si>
  <si>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</si>
  <si>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</si>
  <si>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</si>
  <si>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</si>
  <si>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</si>
  <si>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</si>
  <si>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</si>
  <si>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</si>
  <si>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</si>
  <si>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</si>
  <si>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</si>
  <si>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</si>
  <si>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</si>
  <si>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</si>
  <si>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</si>
  <si>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</si>
  <si>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</si>
  <si>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</si>
  <si>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</si>
  <si>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</si>
  <si>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</si>
  <si>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</si>
  <si>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</si>
  <si>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</si>
  <si>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</si>
  <si>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</si>
  <si>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</si>
  <si>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</si>
  <si>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</si>
  <si>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</si>
  <si>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</si>
  <si>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</si>
  <si>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</si>
  <si>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</si>
  <si>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</si>
  <si>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</si>
  <si>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</si>
  <si>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</si>
  <si>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</si>
  <si>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</si>
  <si>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</si>
  <si>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</si>
  <si>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</si>
  <si>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</si>
  <si>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</si>
  <si>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</si>
  <si>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</si>
  <si>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</si>
  <si>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</si>
  <si>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</si>
  <si>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</si>
  <si>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</si>
  <si>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</si>
  <si>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</si>
  <si>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</si>
  <si>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</si>
  <si>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</si>
  <si>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</si>
  <si>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</si>
  <si>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</si>
  <si>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</si>
  <si>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</si>
  <si>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</si>
  <si>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</si>
  <si>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</si>
  <si>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</si>
  <si>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</si>
  <si>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</si>
  <si>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</si>
  <si>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</si>
  <si>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</si>
  <si>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</si>
  <si>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</si>
  <si>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</si>
  <si>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</si>
  <si>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</si>
  <si>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</si>
  <si>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</si>
  <si>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</si>
  <si>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</si>
  <si>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</si>
  <si>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</si>
  <si>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</si>
  <si>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</si>
  <si>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</si>
  <si>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</si>
  <si>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</si>
  <si>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</si>
  <si>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</si>
  <si>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</si>
  <si>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</si>
  <si>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</si>
  <si>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</si>
  <si>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</si>
  <si>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</si>
  <si>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</si>
  <si>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</si>
  <si>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</si>
  <si>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</si>
  <si>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</si>
  <si>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</si>
  <si>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</si>
  <si>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</si>
  <si>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</si>
  <si>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</si>
  <si>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</si>
  <si>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</si>
  <si>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</si>
  <si>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</si>
  <si>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</si>
  <si>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</si>
  <si>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</si>
  <si>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</si>
  <si>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</si>
  <si>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</si>
  <si>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</si>
  <si>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</si>
  <si>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</si>
  <si>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</si>
  <si>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</si>
  <si>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</si>
  <si>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</si>
  <si>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</si>
  <si>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</si>
  <si>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</si>
  <si>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</si>
  <si>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</si>
  <si>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</si>
  <si>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</si>
  <si>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</si>
  <si>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</si>
  <si>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</si>
  <si>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</si>
  <si>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</si>
  <si>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</si>
  <si>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</si>
  <si>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</si>
  <si>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</si>
  <si>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</si>
  <si>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</si>
  <si>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</si>
  <si>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</si>
  <si>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</si>
  <si>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</si>
  <si>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</si>
  <si>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</si>
  <si>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</si>
  <si>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</si>
  <si>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</si>
  <si>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</si>
  <si>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</si>
  <si>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</si>
  <si>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</si>
  <si>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</si>
  <si>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</si>
  <si>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</si>
  <si>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</si>
  <si>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</si>
  <si>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</si>
  <si>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</si>
  <si>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</si>
  <si>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</si>
  <si>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</si>
  <si>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</si>
  <si>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</si>
  <si>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</si>
  <si>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</si>
  <si>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</si>
  <si>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</si>
  <si>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</si>
  <si>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</si>
  <si>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</si>
  <si>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</si>
  <si>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</si>
  <si>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</si>
  <si>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</si>
  <si>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</si>
  <si>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</si>
  <si>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</si>
  <si>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</si>
  <si>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</si>
  <si>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</si>
  <si>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</si>
  <si>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</si>
  <si>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</si>
  <si>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</si>
  <si>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</si>
  <si>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</si>
  <si>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</si>
  <si>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</si>
  <si>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</si>
  <si>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</si>
  <si>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</si>
  <si>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</si>
  <si>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</si>
  <si>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</si>
  <si>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</si>
  <si>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</si>
  <si>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</si>
  <si>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</si>
  <si>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</si>
  <si>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</si>
  <si>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</si>
  <si>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</si>
  <si>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</si>
  <si>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</si>
  <si>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</si>
  <si>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</si>
  <si>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</si>
  <si>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</si>
  <si>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</si>
  <si>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</si>
  <si>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</si>
  <si>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</si>
  <si>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</si>
  <si>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</si>
  <si>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</si>
  <si>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</si>
  <si>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</si>
  <si>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</si>
  <si>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</si>
  <si>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</si>
  <si>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</si>
  <si>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</si>
  <si>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</si>
  <si>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</si>
  <si>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</si>
  <si>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</si>
  <si>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</si>
  <si>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</si>
  <si>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</si>
  <si>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</si>
  <si>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</si>
  <si>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</si>
  <si>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</si>
  <si>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</si>
  <si>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</si>
  <si>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</si>
  <si>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</si>
  <si>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</si>
  <si>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</si>
  <si>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</si>
  <si>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</si>
  <si>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</si>
  <si>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</si>
  <si>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</si>
  <si>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</si>
  <si>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</si>
  <si>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</si>
  <si>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</si>
  <si>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</si>
  <si>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</si>
  <si>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</si>
  <si>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</si>
  <si>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</si>
  <si>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</si>
  <si>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</si>
  <si>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</si>
  <si>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</si>
  <si>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2021-13-13001562020</t>
  </si>
  <si>
    <t>Prestar los servicios de educación inicial en el marco de la atención integral en Hogares Infantiles - HI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</si>
  <si>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0022-2015</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</si>
  <si>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supersonal y bajo su exclusiva responsabilidad dicha atención.</t>
  </si>
  <si>
    <t>0131-2016</t>
  </si>
  <si>
    <t>0553-2016</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</si>
  <si>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</si>
  <si>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</si>
  <si>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0322-2017</t>
  </si>
  <si>
    <t>Prestar servicio de atención integral a niños y niñas menores de 5 años, o hasta su ingreso al grado de transición,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el servicio de Hogares Infantiles.</t>
  </si>
  <si>
    <t>0420-2018</t>
  </si>
  <si>
    <t>0110-2019</t>
  </si>
  <si>
    <t>0156-2020</t>
  </si>
  <si>
    <t>Prestar el servicio de educación inicial en el marco de la atención integral en Hogares Infantiles -HI-, de conformidad con el Manual Operativo de la Modalidad Institucional, el Lineamiento Técnico para la Atencion a l Primeta Infancia y las directrices establecidas por el ICBF, en armonía con la Política de Estado para el Desarrollo Integral de la Primera Infancia de Cero a Siempre</t>
  </si>
  <si>
    <t>LILIANA MARIA CASARRUBIA NOVOA</t>
  </si>
  <si>
    <t>Membrillal Calle Principal Mza - N Lte - 2</t>
  </si>
  <si>
    <t>3103675445</t>
  </si>
  <si>
    <t>Membrillal  Calle Principal Mza - N Lte - 2</t>
  </si>
  <si>
    <t>hiclaabejita135@hotmail.com</t>
  </si>
  <si>
    <t>Liliana Maria Casarrubia Novoa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</si>
</sst>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890404361</v>
      </c>
      <c r="C20" s="5"/>
      <c r="D20" s="73"/>
      <c r="E20" s="5"/>
      <c r="F20" s="5"/>
      <c r="G20" s="5"/>
      <c r="H20" s="185"/>
      <c r="I20" s="148" t="s">
        <v>208</v>
      </c>
      <c r="J20" s="149" t="s">
        <v>210</v>
      </c>
      <c r="K20" s="150">
        <v>607879540</v>
      </c>
      <c r="L20" s="151">
        <v>44212</v>
      </c>
      <c r="M20" s="151">
        <v>44561</v>
      </c>
      <c r="N20" s="134">
        <f>+(M20-L20)/30</f>
        <v>11.633333333333333</v>
      </c>
      <c r="O20" s="137"/>
      <c r="U20" s="133"/>
      <c r="V20" s="105">
        <f ca="1">NOW()</f>
        <v>44194.803403703707</v>
      </c>
      <c r="W20" s="105">
        <f ca="1">NOW()</f>
        <v>44194.803403703707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DE NIÑOS Y NIÑAS USUARIOS HOGAR INFANTIL COMUNITARIO LA ABEJITA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2678</v>
      </c>
      <c r="E48" s="144">
        <v>42018</v>
      </c>
      <c r="F48" s="144">
        <v>42369</v>
      </c>
      <c r="G48" s="159">
        <f>IF(AND(E48&lt;&gt;"",F48&lt;&gt;""),((F48-E48)/30),"")</f>
        <v>11.7</v>
      </c>
      <c r="H48" s="114" t="s">
        <v>2679</v>
      </c>
      <c r="I48" s="113" t="s">
        <v>208</v>
      </c>
      <c r="J48" s="113" t="s">
        <v>210</v>
      </c>
      <c r="K48" s="116">
        <v>327372990</v>
      </c>
      <c r="L48" s="115" t="s">
        <v>1148</v>
      </c>
      <c r="M48" s="117"/>
      <c r="N48" s="115" t="s">
        <v>27</v>
      </c>
      <c r="O48" s="115" t="s">
        <v>26</v>
      </c>
      <c r="P48" s="78"/>
    </row>
    <row r="49" spans="1:16" s="6" customFormat="1" ht="24.75" customHeight="1" x14ac:dyDescent="0.25">
      <c r="A49" s="142">
        <v>2</v>
      </c>
      <c r="B49" s="111" t="s">
        <v>2664</v>
      </c>
      <c r="C49" s="112" t="s">
        <v>31</v>
      </c>
      <c r="D49" s="110" t="s">
        <v>2680</v>
      </c>
      <c r="E49" s="144">
        <v>42395</v>
      </c>
      <c r="F49" s="144">
        <v>42674</v>
      </c>
      <c r="G49" s="159">
        <f t="shared" ref="G49:G50" si="2">IF(AND(E49&lt;&gt;"",F49&lt;&gt;""),((F49-E49)/30),"")</f>
        <v>9.3000000000000007</v>
      </c>
      <c r="H49" s="114" t="s">
        <v>2683</v>
      </c>
      <c r="I49" s="113" t="s">
        <v>208</v>
      </c>
      <c r="J49" s="113" t="s">
        <v>210</v>
      </c>
      <c r="K49" s="116">
        <v>362379528</v>
      </c>
      <c r="L49" s="115" t="s">
        <v>1148</v>
      </c>
      <c r="M49" s="117"/>
      <c r="N49" s="115" t="s">
        <v>27</v>
      </c>
      <c r="O49" s="115" t="s">
        <v>26</v>
      </c>
      <c r="P49" s="78"/>
    </row>
    <row r="50" spans="1:16" s="6" customFormat="1" ht="24.75" customHeight="1" x14ac:dyDescent="0.25">
      <c r="A50" s="142">
        <v>3</v>
      </c>
      <c r="B50" s="111" t="s">
        <v>2664</v>
      </c>
      <c r="C50" s="112" t="s">
        <v>31</v>
      </c>
      <c r="D50" s="110" t="s">
        <v>2681</v>
      </c>
      <c r="E50" s="144">
        <v>42675</v>
      </c>
      <c r="F50" s="144">
        <v>43039</v>
      </c>
      <c r="G50" s="159">
        <f t="shared" si="2"/>
        <v>12.133333333333333</v>
      </c>
      <c r="H50" s="121" t="s">
        <v>2682</v>
      </c>
      <c r="I50" s="113" t="s">
        <v>208</v>
      </c>
      <c r="J50" s="113" t="s">
        <v>210</v>
      </c>
      <c r="K50" s="116">
        <v>464633360</v>
      </c>
      <c r="L50" s="115" t="s">
        <v>1148</v>
      </c>
      <c r="M50" s="117"/>
      <c r="N50" s="115" t="s">
        <v>27</v>
      </c>
      <c r="O50" s="115" t="s">
        <v>26</v>
      </c>
      <c r="P50" s="78"/>
    </row>
    <row r="51" spans="1:16" s="6" customFormat="1" ht="24.75" customHeight="1" outlineLevel="1" x14ac:dyDescent="0.25">
      <c r="A51" s="142">
        <v>4</v>
      </c>
      <c r="B51" s="111" t="s">
        <v>2664</v>
      </c>
      <c r="C51" s="112" t="s">
        <v>31</v>
      </c>
      <c r="D51" s="110" t="s">
        <v>2684</v>
      </c>
      <c r="E51" s="144">
        <v>43040</v>
      </c>
      <c r="F51" s="144">
        <v>43404</v>
      </c>
      <c r="G51" s="159">
        <f t="shared" ref="G51:G107" si="3">IF(AND(E51&lt;&gt;"",F51&lt;&gt;""),((F51-E51)/30),"")</f>
        <v>12.133333333333333</v>
      </c>
      <c r="H51" s="121" t="s">
        <v>2685</v>
      </c>
      <c r="I51" s="113" t="s">
        <v>208</v>
      </c>
      <c r="J51" s="113" t="s">
        <v>210</v>
      </c>
      <c r="K51" s="116">
        <v>566428120</v>
      </c>
      <c r="L51" s="115" t="s">
        <v>1148</v>
      </c>
      <c r="M51" s="117"/>
      <c r="N51" s="115" t="s">
        <v>27</v>
      </c>
      <c r="O51" s="115" t="s">
        <v>26</v>
      </c>
      <c r="P51" s="78"/>
    </row>
    <row r="52" spans="1:16" s="7" customFormat="1" ht="24.75" customHeight="1" outlineLevel="1" x14ac:dyDescent="0.25">
      <c r="A52" s="143">
        <v>5</v>
      </c>
      <c r="B52" s="111" t="s">
        <v>2664</v>
      </c>
      <c r="C52" s="112" t="s">
        <v>31</v>
      </c>
      <c r="D52" s="110" t="s">
        <v>2686</v>
      </c>
      <c r="E52" s="144">
        <v>43405</v>
      </c>
      <c r="F52" s="144">
        <v>43441</v>
      </c>
      <c r="G52" s="159">
        <f t="shared" si="3"/>
        <v>1.2</v>
      </c>
      <c r="H52" s="121" t="s">
        <v>2685</v>
      </c>
      <c r="I52" s="113" t="s">
        <v>208</v>
      </c>
      <c r="J52" s="113" t="s">
        <v>210</v>
      </c>
      <c r="K52" s="116">
        <v>58663570</v>
      </c>
      <c r="L52" s="115" t="s">
        <v>1148</v>
      </c>
      <c r="M52" s="117"/>
      <c r="N52" s="115" t="s">
        <v>27</v>
      </c>
      <c r="O52" s="115" t="s">
        <v>26</v>
      </c>
      <c r="P52" s="79"/>
    </row>
    <row r="53" spans="1:16" s="7" customFormat="1" ht="24.75" customHeight="1" outlineLevel="1" x14ac:dyDescent="0.25">
      <c r="A53" s="143">
        <v>6</v>
      </c>
      <c r="B53" s="111" t="s">
        <v>2664</v>
      </c>
      <c r="C53" s="112" t="s">
        <v>31</v>
      </c>
      <c r="D53" s="110" t="s">
        <v>2687</v>
      </c>
      <c r="E53" s="144">
        <v>43486</v>
      </c>
      <c r="F53" s="144">
        <v>43814</v>
      </c>
      <c r="G53" s="159">
        <f t="shared" si="3"/>
        <v>10.933333333333334</v>
      </c>
      <c r="H53" s="121" t="s">
        <v>2685</v>
      </c>
      <c r="I53" s="113" t="s">
        <v>208</v>
      </c>
      <c r="J53" s="113" t="s">
        <v>210</v>
      </c>
      <c r="K53" s="116">
        <v>990199872</v>
      </c>
      <c r="L53" s="115" t="s">
        <v>1148</v>
      </c>
      <c r="M53" s="117"/>
      <c r="N53" s="115" t="s">
        <v>27</v>
      </c>
      <c r="O53" s="115" t="s">
        <v>26</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43878</v>
      </c>
      <c r="F114" s="144">
        <v>44196</v>
      </c>
      <c r="G114" s="159">
        <f>IF(AND(E114&lt;&gt;"",F114&lt;&gt;""),((F114-E114)/30),"")</f>
        <v>10.6</v>
      </c>
      <c r="H114" s="121" t="s">
        <v>2689</v>
      </c>
      <c r="I114" s="120" t="s">
        <v>208</v>
      </c>
      <c r="J114" s="120" t="s">
        <v>210</v>
      </c>
      <c r="K114" s="122">
        <v>600570546</v>
      </c>
      <c r="L114" s="100">
        <f>+IF(AND(K114&gt;0,O114="Ejecución"),(K114/877802)*Tabla28[[#This Row],[% participación]],IF(AND(K114&gt;0,O114&lt;&gt;"Ejecución"),"-",""))</f>
        <v>0</v>
      </c>
      <c r="M114" s="123" t="s">
        <v>1148</v>
      </c>
      <c r="N114" s="172">
        <v>0</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121"/>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121"/>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v>
      </c>
      <c r="G179" s="164" t="str">
        <f>IF(F179&gt;0,SUM(E179+F179),"")</f>
        <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12157590.800000001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30167</v>
      </c>
      <c r="D193" s="5"/>
      <c r="E193" s="125">
        <v>9188</v>
      </c>
      <c r="F193" s="5"/>
      <c r="G193" s="5"/>
      <c r="H193" s="146" t="s">
        <v>2690</v>
      </c>
      <c r="J193" s="5"/>
      <c r="K193" s="126">
        <v>27427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6" t="s">
        <v>2693</v>
      </c>
      <c r="L211" s="21"/>
      <c r="M211" s="21"/>
      <c r="N211" s="21"/>
      <c r="O211" s="8"/>
    </row>
    <row r="212" spans="1:15" x14ac:dyDescent="0.25">
      <c r="A212" s="9"/>
      <c r="B212" s="27" t="s">
        <v>2619</v>
      </c>
      <c r="C212" s="146" t="s">
        <v>2695</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2020-12-29T23:55:19Z</cp:lastPrinted>
  <dcterms:created xsi:type="dcterms:W3CDTF">2020-10-14T21:57:42Z</dcterms:created>
  <dcterms:modified xsi:type="dcterms:W3CDTF">2020-12-30T00:31:14Z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