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194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<sst xmlns="http://schemas.openxmlformats.org/spreadsheetml/2006/main" count="3265" uniqueCount="2729">
  <si>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</si>
  <si>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</si>
  <si>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</si>
  <si>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</si>
  <si>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</si>
  <si>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</si>
  <si>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</si>
  <si>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</si>
  <si>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</si>
  <si>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</si>
  <si>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</si>
  <si>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</si>
  <si>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</si>
  <si>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</si>
  <si>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</si>
  <si>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</si>
  <si>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</si>
  <si>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</si>
  <si>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</si>
  <si>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</si>
  <si>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</si>
  <si>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</si>
  <si>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</si>
  <si>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</si>
  <si>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</si>
  <si>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</si>
  <si>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</si>
  <si>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</si>
  <si>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</si>
  <si>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</si>
  <si>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</si>
  <si>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</si>
  <si>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</si>
  <si>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</si>
  <si>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</si>
  <si>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</si>
  <si>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</si>
  <si>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</si>
  <si>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</si>
  <si>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</si>
  <si>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</si>
  <si>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</si>
  <si>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</si>
  <si>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</si>
  <si>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</si>
  <si>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</si>
  <si>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</si>
  <si>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</si>
  <si>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</si>
  <si>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</si>
  <si>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</si>
  <si>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</si>
  <si>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</si>
  <si>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</si>
  <si>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</si>
  <si>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</si>
  <si>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</si>
  <si>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</si>
  <si>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</si>
  <si>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</si>
  <si>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</si>
  <si>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</si>
  <si>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</si>
  <si>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</si>
  <si>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</si>
  <si>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</si>
  <si>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</si>
  <si>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</si>
  <si>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</si>
  <si>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</si>
  <si>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</si>
  <si>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</si>
  <si>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</si>
  <si>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</si>
  <si>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</si>
  <si>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</si>
  <si>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</si>
  <si>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</si>
  <si>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</si>
  <si>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</si>
  <si>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</si>
  <si>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</si>
  <si>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</si>
  <si>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</si>
  <si>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</si>
  <si>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</si>
  <si>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</si>
  <si>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</si>
  <si>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</si>
  <si>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</si>
  <si>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</si>
  <si>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</si>
  <si>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</si>
  <si>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</si>
  <si>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</si>
  <si>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</si>
  <si>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</si>
  <si>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</si>
  <si>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</si>
  <si>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</si>
  <si>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</si>
  <si>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</si>
  <si>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</si>
  <si>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</si>
  <si>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</si>
  <si>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</si>
  <si>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</si>
  <si>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</si>
  <si>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</si>
  <si>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</si>
  <si>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</si>
  <si>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</si>
  <si>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</si>
  <si>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</si>
  <si>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</si>
  <si>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</si>
  <si>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</si>
  <si>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</si>
  <si>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</si>
  <si>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</si>
  <si>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</si>
  <si>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</si>
  <si>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</si>
  <si>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</si>
  <si>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</si>
  <si>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</si>
  <si>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</si>
  <si>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</si>
  <si>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</si>
  <si>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</si>
  <si>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</si>
  <si>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</si>
  <si>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</si>
  <si>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</si>
  <si>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</si>
  <si>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</si>
  <si>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</si>
  <si>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</si>
  <si>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</si>
  <si>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</si>
  <si>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</si>
  <si>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</si>
  <si>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</si>
  <si>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</si>
  <si>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</si>
  <si>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</si>
  <si>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</si>
  <si>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</si>
  <si>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</si>
  <si>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</si>
  <si>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</si>
  <si>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</si>
  <si>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</si>
  <si>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</si>
  <si>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</si>
  <si>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</si>
  <si>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</si>
  <si>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</si>
  <si>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</si>
  <si>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</si>
  <si>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</si>
  <si>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</si>
  <si>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</si>
  <si>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</si>
  <si>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</si>
  <si>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</si>
  <si>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</si>
  <si>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</si>
  <si>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</si>
  <si>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</si>
  <si>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</si>
  <si>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</si>
  <si>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</si>
  <si>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</si>
  <si>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</si>
  <si>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</si>
  <si>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</si>
  <si>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</si>
  <si>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</si>
  <si>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</si>
  <si>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</si>
  <si>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</si>
  <si>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</si>
  <si>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</si>
  <si>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</si>
  <si>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</si>
  <si>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</si>
  <si>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</si>
  <si>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</si>
  <si>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</si>
  <si>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</si>
  <si>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</si>
  <si>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</si>
  <si>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</si>
  <si>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</si>
  <si>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</si>
  <si>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</si>
  <si>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</si>
  <si>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</si>
  <si>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</si>
  <si>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</si>
  <si>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</si>
  <si>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</si>
  <si>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</si>
  <si>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</si>
  <si>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</si>
  <si>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</si>
  <si>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</si>
  <si>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</si>
  <si>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</si>
  <si>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</si>
  <si>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</si>
  <si>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</si>
  <si>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</si>
  <si>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</si>
  <si>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</si>
  <si>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</si>
  <si>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</si>
  <si>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</si>
  <si>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</si>
  <si>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</si>
  <si>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</si>
  <si>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</si>
  <si>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</si>
  <si>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</si>
  <si>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</si>
  <si>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</si>
  <si>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</si>
  <si>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</si>
  <si>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</si>
  <si>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</si>
  <si>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</si>
  <si>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</si>
  <si>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</si>
  <si>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</si>
  <si>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</si>
  <si>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</si>
  <si>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</si>
  <si>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</si>
  <si>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</si>
  <si>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</si>
  <si>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</si>
  <si>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</si>
  <si>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</si>
  <si>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</si>
  <si>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</si>
  <si>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</si>
  <si>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</si>
  <si>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</si>
  <si>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</si>
  <si>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</si>
  <si>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</si>
  <si>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</si>
  <si>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</si>
  <si>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</si>
  <si>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</si>
  <si>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</si>
  <si>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</si>
  <si>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</si>
  <si>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</si>
  <si>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</si>
  <si>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</si>
  <si>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</si>
  <si>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</si>
  <si>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</si>
  <si>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</si>
  <si>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</si>
  <si>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</si>
  <si>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</si>
  <si>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</si>
  <si>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</si>
  <si>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</si>
  <si>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</si>
  <si>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</si>
  <si>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</si>
  <si>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</si>
  <si>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</si>
  <si>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</si>
  <si>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</si>
  <si>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</si>
  <si>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</si>
  <si>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</si>
  <si>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</si>
  <si>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</si>
  <si>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</si>
  <si>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</si>
  <si>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</si>
  <si>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</si>
  <si>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</si>
  <si>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</si>
  <si>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</si>
  <si>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</si>
  <si>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</si>
  <si>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</si>
  <si>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</si>
  <si>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</si>
  <si>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</si>
  <si>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</si>
  <si>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</si>
  <si>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</si>
  <si>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</si>
  <si>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</si>
  <si>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</si>
  <si>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</si>
  <si>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</si>
  <si>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</si>
  <si>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</si>
  <si>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</si>
  <si>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</si>
  <si>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</si>
  <si>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</si>
  <si>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</si>
  <si>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</si>
  <si>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</si>
  <si>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</si>
  <si>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</si>
  <si>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</si>
  <si>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</si>
  <si>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</si>
  <si>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</si>
  <si>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</si>
  <si>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</si>
  <si>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</si>
  <si>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</si>
  <si>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</si>
  <si>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</si>
  <si>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</si>
  <si>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</si>
  <si>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</si>
  <si>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</si>
  <si>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</si>
  <si>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</si>
  <si>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</si>
  <si>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</si>
  <si>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</si>
  <si>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</si>
  <si>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</si>
  <si>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</si>
  <si>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</si>
  <si>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</si>
  <si>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</si>
  <si>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</si>
  <si>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</si>
  <si>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</si>
  <si>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</si>
  <si>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</si>
  <si>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</si>
  <si>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</si>
  <si>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</si>
  <si>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</si>
  <si>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</si>
  <si>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</si>
  <si>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</si>
  <si>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</si>
  <si>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</si>
  <si>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</si>
  <si>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</si>
  <si>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</si>
  <si>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</si>
  <si>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</si>
  <si>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</si>
  <si>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</si>
  <si>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</si>
  <si>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</si>
  <si>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</si>
  <si>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</si>
  <si>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</si>
  <si>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</si>
  <si>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</si>
  <si>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</si>
  <si>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</si>
  <si>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</si>
  <si>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</si>
  <si>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</si>
  <si>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</si>
  <si>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</si>
  <si>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</si>
  <si>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</si>
  <si>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</si>
  <si>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</si>
  <si>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</si>
  <si>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</si>
  <si>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</si>
  <si>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</si>
  <si>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</si>
  <si>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</si>
  <si>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</si>
  <si>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</si>
  <si>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</si>
  <si>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</si>
  <si>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</si>
  <si>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</si>
  <si>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</si>
  <si>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</si>
  <si>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</si>
  <si>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</si>
  <si>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</si>
  <si>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</si>
  <si>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</si>
  <si>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</si>
  <si>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</si>
  <si>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</si>
  <si>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</si>
  <si>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</si>
  <si>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</si>
  <si>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</si>
  <si>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</si>
  <si>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</si>
  <si>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</si>
  <si>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</si>
  <si>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</si>
  <si>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</si>
  <si>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</si>
  <si>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</si>
  <si>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</si>
  <si>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</si>
  <si>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</si>
  <si>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</si>
  <si>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</si>
  <si>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</si>
  <si>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</si>
  <si>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</si>
  <si>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</si>
  <si>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</si>
  <si>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</si>
  <si>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</si>
  <si>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</si>
  <si>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</si>
  <si>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</si>
  <si>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</si>
  <si>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</si>
  <si>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</si>
  <si>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</si>
  <si>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</si>
  <si>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</si>
  <si>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</si>
  <si>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</si>
  <si>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</si>
  <si>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</si>
  <si>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</si>
  <si>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</si>
  <si>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</si>
  <si>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</si>
  <si>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</si>
  <si>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</si>
  <si>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</si>
  <si>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</si>
  <si>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</si>
  <si>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</si>
  <si>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</si>
  <si>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</si>
  <si>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</si>
  <si>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</si>
  <si>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</si>
  <si>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</si>
  <si>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</si>
  <si>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</si>
  <si>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</si>
  <si>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</si>
  <si>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</si>
  <si>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</si>
  <si>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</si>
  <si>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</si>
  <si>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</si>
  <si>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</si>
  <si>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</si>
  <si>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</si>
  <si>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</si>
  <si>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</si>
  <si>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</si>
  <si>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</si>
  <si>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</si>
  <si>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</si>
  <si>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</si>
  <si>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</si>
  <si>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</si>
  <si>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</si>
  <si>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</si>
  <si>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</si>
  <si>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</si>
  <si>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</si>
  <si>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</si>
  <si>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</si>
  <si>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</si>
  <si>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</si>
  <si>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</si>
  <si>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</si>
  <si>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</si>
  <si>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</si>
  <si>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</si>
  <si>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</si>
  <si>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</si>
  <si>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</si>
  <si>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</si>
  <si>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</si>
  <si>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</si>
  <si>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</si>
  <si>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</si>
  <si>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</si>
  <si>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</si>
  <si>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</si>
  <si>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</si>
  <si>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</si>
  <si>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</si>
  <si>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</si>
  <si>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</si>
  <si>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</si>
  <si>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</si>
  <si>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</si>
  <si>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</si>
  <si>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</si>
  <si>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</si>
  <si>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</si>
  <si>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</si>
  <si>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</si>
  <si>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</si>
  <si>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</si>
  <si>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</si>
  <si>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</si>
  <si>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</si>
  <si>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</si>
  <si>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</si>
  <si>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</si>
  <si>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</si>
  <si>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</si>
  <si>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</si>
  <si>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</si>
  <si>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</si>
  <si>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</si>
  <si>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</si>
  <si>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</si>
  <si>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</si>
  <si>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</si>
  <si>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</si>
  <si>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</si>
  <si>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</si>
  <si>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</si>
  <si>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</si>
  <si>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</si>
  <si>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</si>
  <si>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</si>
  <si>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</si>
  <si>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</si>
  <si>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</si>
  <si>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</si>
  <si>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</si>
  <si>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</si>
  <si>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</si>
  <si>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</si>
  <si>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</si>
  <si>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</si>
  <si>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</si>
  <si>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</si>
  <si>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</si>
  <si>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</si>
  <si>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</si>
  <si>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</si>
  <si>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</si>
  <si>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</si>
  <si>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</si>
  <si>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</si>
  <si>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</si>
  <si>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</si>
  <si>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</si>
  <si>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</si>
  <si>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</si>
  <si>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</si>
  <si>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</si>
  <si>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</si>
  <si>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</si>
  <si>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</si>
  <si>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</si>
  <si>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</si>
  <si>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</si>
  <si>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</si>
  <si>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</si>
  <si>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</si>
  <si>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</si>
  <si>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</si>
  <si>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</si>
  <si>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</si>
  <si>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</si>
  <si>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</si>
  <si>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</si>
  <si>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</si>
  <si>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</si>
  <si>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</si>
  <si>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</si>
  <si>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</si>
  <si>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</si>
  <si>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</si>
  <si>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</si>
  <si>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</si>
  <si>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</si>
  <si>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</si>
  <si>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</si>
  <si>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</si>
  <si>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</si>
  <si>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</si>
  <si>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</si>
  <si>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</si>
  <si>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</si>
  <si>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</si>
  <si>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</si>
  <si>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</si>
  <si>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</si>
  <si>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</si>
  <si>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</si>
  <si>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</si>
  <si>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</si>
  <si>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</si>
  <si>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</si>
  <si>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</si>
  <si>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</si>
  <si>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</si>
  <si>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</si>
  <si>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</si>
  <si>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</si>
  <si>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</si>
  <si>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</si>
  <si>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</si>
  <si>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</si>
  <si>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</si>
  <si>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</si>
  <si>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</si>
  <si>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</si>
  <si>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</si>
  <si>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</si>
  <si>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</si>
  <si>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</si>
  <si>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</si>
  <si>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</si>
  <si>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</si>
  <si>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</si>
  <si>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</si>
  <si>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</si>
  <si>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</si>
  <si>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</si>
  <si>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</si>
  <si>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</si>
  <si>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</si>
  <si>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</si>
  <si>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</si>
  <si>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</si>
  <si>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</si>
  <si>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</si>
  <si>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</si>
  <si>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</si>
  <si>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</si>
  <si>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</si>
  <si>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</si>
  <si>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</si>
  <si>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</si>
  <si>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</si>
  <si>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</si>
  <si>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</si>
  <si>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</si>
  <si>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</si>
  <si>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</si>
  <si>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</si>
  <si>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</si>
  <si>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</si>
  <si>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</si>
  <si>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</si>
  <si>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</si>
  <si>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</si>
  <si>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</si>
  <si>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</si>
  <si>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</si>
  <si>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</si>
  <si>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</si>
  <si>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</si>
  <si>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</si>
  <si>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</si>
  <si>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</si>
  <si>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</si>
  <si>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</si>
  <si>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</si>
  <si>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</si>
  <si>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</si>
  <si>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</si>
  <si>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</si>
  <si>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</si>
  <si>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</si>
  <si>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</si>
  <si>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</si>
  <si>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</si>
  <si>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</si>
  <si>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</si>
  <si>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</si>
  <si>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</si>
  <si>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</si>
  <si>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</si>
  <si>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</si>
  <si>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</si>
  <si>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</si>
  <si>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</si>
  <si>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</si>
  <si>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</si>
  <si>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</si>
  <si>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</si>
  <si>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</si>
  <si>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</si>
  <si>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</si>
  <si>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</si>
  <si>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</si>
  <si>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</si>
  <si>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</si>
  <si>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</si>
  <si>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</si>
  <si>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</si>
  <si>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</si>
  <si>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</si>
  <si>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</si>
  <si>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</si>
  <si>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</si>
  <si>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</si>
  <si>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</si>
  <si>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</si>
  <si>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</si>
  <si>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</si>
  <si>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</si>
  <si>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</si>
  <si>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</si>
  <si>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</si>
  <si>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</si>
  <si>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</si>
  <si>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</si>
  <si>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</si>
  <si>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</si>
  <si>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</si>
  <si>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</si>
  <si>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</si>
  <si>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</si>
  <si>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</si>
  <si>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</si>
  <si>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</si>
  <si>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</si>
  <si>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</si>
  <si>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</si>
  <si>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</si>
  <si>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</si>
  <si>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</si>
  <si>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</si>
  <si>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</si>
  <si>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</si>
  <si>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</si>
  <si>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</si>
  <si>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</si>
  <si>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</si>
  <si>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</si>
  <si>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</si>
  <si>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</si>
  <si>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</si>
  <si>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</si>
  <si>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</si>
  <si>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</si>
  <si>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</si>
  <si>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</si>
  <si>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</si>
  <si>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</si>
  <si>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</si>
  <si>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</si>
  <si>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</si>
  <si>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</si>
  <si>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</si>
  <si>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</si>
  <si>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</si>
  <si>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</si>
  <si>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</si>
  <si>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</si>
  <si>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</si>
  <si>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</si>
  <si>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</si>
  <si>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</si>
  <si>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</si>
  <si>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</si>
  <si>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</si>
  <si>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</si>
  <si>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</si>
  <si>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</si>
  <si>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</si>
  <si>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</si>
  <si>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</si>
  <si>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</si>
  <si>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</si>
  <si>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</si>
  <si>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</si>
  <si>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</si>
  <si>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</si>
  <si>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</si>
  <si>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</si>
  <si>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</si>
  <si>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</si>
  <si>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</si>
  <si>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</si>
  <si>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</si>
  <si>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</si>
  <si>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</si>
  <si>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</si>
  <si>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</si>
  <si>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</si>
  <si>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</si>
  <si>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</si>
  <si>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</si>
  <si>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</si>
  <si>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</si>
  <si>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</si>
  <si>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</si>
  <si>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</si>
  <si>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</si>
  <si>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</si>
  <si>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</si>
  <si>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</si>
  <si>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</si>
  <si>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</si>
  <si>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</si>
  <si>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</si>
  <si>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</si>
  <si>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</si>
  <si>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</si>
  <si>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</si>
  <si>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</si>
  <si>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</si>
  <si>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</si>
  <si>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</si>
  <si>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</si>
  <si>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</si>
  <si>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</si>
  <si>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</si>
  <si>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</si>
  <si>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</si>
  <si>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</si>
  <si>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</si>
  <si>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</si>
  <si>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</si>
  <si>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</si>
  <si>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</si>
  <si>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</si>
  <si>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</si>
  <si>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</si>
  <si>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</si>
  <si>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</si>
  <si>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</si>
  <si>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</si>
  <si>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</si>
  <si>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</si>
  <si>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</si>
  <si>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</si>
  <si>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</si>
  <si>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</si>
  <si>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</si>
  <si>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</si>
  <si>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</si>
  <si>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</si>
  <si>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</si>
  <si>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</si>
  <si>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</si>
  <si>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</si>
  <si>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</si>
  <si>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</si>
  <si>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</si>
  <si>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</si>
  <si>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</si>
  <si>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</si>
  <si>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</si>
  <si>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</si>
  <si>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</si>
  <si>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</si>
  <si>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</si>
  <si>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</si>
  <si>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</si>
  <si>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</si>
  <si>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</si>
  <si>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</si>
  <si>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</si>
  <si>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</si>
  <si>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</si>
  <si>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</si>
  <si>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</si>
  <si>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</si>
  <si>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</si>
  <si>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</si>
  <si>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</si>
  <si>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</si>
  <si>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</si>
  <si>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</si>
  <si>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</si>
  <si>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</si>
  <si>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</si>
  <si>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</si>
  <si>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</si>
  <si>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</si>
  <si>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</si>
  <si>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</si>
  <si>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</si>
  <si>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</si>
  <si>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</si>
  <si>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</si>
  <si>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</si>
  <si>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</si>
  <si>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</si>
  <si>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</si>
  <si>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</si>
  <si>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</si>
  <si>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</si>
  <si>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</si>
  <si>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</si>
  <si>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</si>
  <si>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</si>
  <si>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</si>
  <si>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</si>
  <si>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</si>
  <si>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</si>
  <si>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</si>
  <si>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</si>
  <si>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</si>
  <si>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</si>
  <si>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</si>
  <si>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</si>
  <si>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</si>
  <si>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</si>
  <si>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</si>
  <si>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</si>
  <si>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</si>
  <si>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</si>
  <si>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</si>
  <si>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</si>
  <si>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</si>
  <si>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</si>
  <si>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</si>
  <si>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</si>
  <si>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</si>
  <si>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</si>
  <si>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</si>
  <si>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</si>
  <si>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</si>
  <si>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</si>
  <si>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</si>
  <si>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</si>
  <si>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</si>
  <si>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</si>
  <si>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</si>
  <si>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</si>
  <si>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</si>
  <si>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</si>
  <si>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</si>
  <si>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</si>
  <si>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</si>
  <si>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</si>
  <si>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</si>
  <si>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</si>
  <si>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</si>
  <si>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</si>
  <si>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</si>
  <si>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</si>
  <si>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</si>
  <si>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</si>
  <si>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</si>
  <si>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</si>
  <si>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</si>
  <si>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</si>
  <si>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</si>
  <si>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</si>
  <si>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</si>
  <si>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</si>
  <si>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</si>
  <si>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</si>
  <si>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</si>
  <si>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</si>
  <si>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</si>
  <si>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</si>
  <si>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</si>
  <si>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</si>
  <si>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</si>
  <si>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</si>
  <si>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</si>
  <si>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</si>
  <si>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</si>
  <si>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</si>
  <si>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</si>
  <si>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</si>
  <si>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</si>
  <si>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</si>
  <si>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</si>
  <si>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</si>
  <si>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</si>
  <si>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</si>
  <si>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</si>
  <si>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</si>
  <si>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</si>
  <si>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</si>
  <si>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</si>
  <si>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</si>
  <si>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</si>
  <si>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</si>
  <si>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</si>
  <si>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</si>
  <si>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</si>
  <si>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</si>
  <si>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</si>
  <si>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</si>
  <si>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</si>
  <si>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</si>
  <si>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</si>
  <si>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</si>
  <si>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</si>
  <si>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</si>
  <si>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</si>
  <si>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</si>
  <si>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</si>
  <si>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</si>
  <si>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</si>
  <si>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</si>
  <si>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</si>
  <si>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</si>
  <si>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</si>
  <si>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</si>
  <si>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</si>
  <si>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</si>
  <si>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</si>
  <si>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</si>
  <si>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</si>
  <si>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</si>
  <si>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</si>
  <si>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</si>
  <si>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</si>
  <si>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</si>
  <si>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</si>
  <si>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</si>
  <si>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</si>
  <si>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</si>
  <si>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</si>
  <si>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</si>
  <si>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</si>
  <si>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</si>
  <si>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</si>
  <si>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</si>
  <si>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</si>
  <si>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</si>
  <si>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</si>
  <si>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</si>
  <si>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</si>
  <si>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</si>
  <si>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</si>
  <si>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</si>
  <si>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</si>
  <si>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</si>
  <si>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</si>
  <si>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</si>
  <si>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</si>
  <si>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</si>
  <si>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</si>
  <si>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</si>
  <si>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</si>
  <si>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</si>
  <si>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</si>
  <si>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</si>
  <si>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</si>
  <si>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</si>
  <si>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</si>
  <si>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</si>
  <si>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</si>
  <si>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</si>
  <si>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</si>
  <si>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</si>
  <si>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</si>
  <si>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</si>
  <si>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</si>
  <si>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</si>
  <si>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</si>
  <si>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</si>
  <si>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</si>
  <si>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</si>
  <si>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</si>
  <si>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</si>
  <si>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</si>
  <si>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</si>
  <si>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</si>
  <si>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</si>
  <si>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</si>
  <si>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</si>
  <si>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</si>
  <si>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</si>
  <si>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</si>
  <si>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</si>
  <si>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</si>
  <si>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</si>
  <si>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</si>
  <si>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</si>
  <si>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</si>
  <si>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</si>
  <si>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</si>
  <si>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</si>
  <si>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</si>
  <si>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</si>
  <si>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</si>
  <si>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</si>
  <si>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</si>
  <si>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</si>
  <si>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</si>
  <si>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</si>
  <si>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</si>
  <si>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</si>
  <si>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</si>
  <si>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</si>
  <si>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</si>
  <si>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</si>
  <si>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</si>
  <si>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</si>
  <si>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</si>
  <si>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</si>
  <si>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</si>
  <si>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</si>
  <si>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</si>
  <si>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</si>
  <si>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</si>
  <si>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</si>
  <si>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</si>
  <si>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</si>
  <si>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</si>
  <si>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</si>
  <si>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</si>
  <si>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</si>
  <si>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</si>
  <si>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</si>
  <si>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</si>
  <si>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</si>
  <si>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</si>
  <si>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</si>
  <si>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</si>
  <si>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</si>
  <si>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</si>
  <si>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</si>
  <si>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</si>
  <si>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</si>
  <si>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</si>
  <si>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</si>
  <si>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</si>
  <si>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</si>
  <si>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</si>
  <si>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</si>
  <si>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</si>
  <si>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</si>
  <si>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</si>
  <si>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</si>
  <si>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</si>
  <si>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</si>
  <si>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</si>
  <si>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</si>
  <si>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</si>
  <si>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</si>
  <si>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</si>
  <si>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</si>
  <si>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</si>
  <si>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</si>
  <si>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</si>
  <si>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</si>
  <si>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</si>
  <si>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</si>
  <si>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</si>
  <si>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</si>
  <si>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</si>
  <si>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</si>
  <si>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</si>
  <si>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</si>
  <si>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</si>
  <si>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</si>
  <si>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</si>
  <si>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</si>
  <si>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</si>
  <si>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</si>
  <si>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</si>
  <si>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</si>
  <si>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</si>
  <si>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</si>
  <si>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</si>
  <si>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</si>
  <si>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</si>
  <si>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</si>
  <si>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</si>
  <si>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</si>
  <si>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</si>
  <si>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</si>
  <si>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</si>
  <si>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</si>
  <si>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</si>
  <si>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</si>
  <si>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</si>
  <si>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</si>
  <si>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</si>
  <si>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</si>
  <si>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</si>
  <si>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</si>
  <si>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</si>
  <si>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</si>
  <si>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</si>
  <si>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</si>
  <si>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</si>
  <si>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</si>
  <si>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</si>
  <si>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</si>
  <si>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</si>
  <si>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</si>
  <si>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</si>
  <si>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</si>
  <si>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</si>
  <si>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</si>
  <si>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</si>
  <si>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</si>
  <si>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</si>
  <si>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</si>
  <si>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</si>
  <si>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</si>
  <si>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</si>
  <si>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</si>
  <si>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</si>
  <si>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</si>
  <si>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</si>
  <si>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</si>
  <si>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</si>
  <si>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</si>
  <si>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</si>
  <si>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</si>
  <si>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</si>
  <si>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</si>
  <si>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</si>
  <si>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</si>
  <si>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</si>
  <si>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</si>
  <si>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</si>
  <si>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</si>
  <si>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</si>
  <si>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</si>
  <si>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</si>
  <si>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</si>
  <si>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</si>
  <si>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</si>
  <si>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</si>
  <si>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</si>
  <si>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</si>
  <si>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</si>
  <si>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</si>
  <si>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</si>
  <si>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</si>
  <si>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</si>
  <si>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</si>
  <si>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</si>
  <si>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</si>
  <si>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</si>
  <si>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</si>
  <si>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</si>
  <si>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</si>
  <si>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</si>
  <si>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</si>
  <si>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</si>
  <si>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</si>
  <si>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</si>
  <si>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</si>
  <si>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</si>
  <si>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</si>
  <si>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</si>
  <si>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</si>
  <si>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</si>
  <si>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</si>
  <si>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</si>
  <si>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</si>
  <si>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</si>
  <si>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</si>
  <si>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</si>
  <si>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</si>
  <si>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</si>
  <si>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</si>
  <si>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</si>
  <si>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</si>
  <si>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</si>
  <si>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</si>
  <si>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</si>
  <si>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</si>
  <si>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</si>
  <si>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</si>
  <si>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</si>
  <si>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</si>
  <si>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</si>
  <si>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</si>
  <si>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</si>
  <si>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</si>
  <si>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</si>
  <si>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</si>
  <si>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</si>
  <si>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</si>
  <si>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</si>
  <si>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</si>
  <si>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</si>
  <si>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</si>
  <si>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</si>
  <si>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</si>
  <si>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</si>
  <si>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</si>
  <si>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</si>
  <si>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</si>
  <si>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</si>
  <si>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</si>
  <si>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</si>
  <si>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</si>
  <si>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</si>
  <si>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</si>
  <si>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</si>
  <si>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</si>
  <si>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</si>
  <si>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</si>
  <si>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</si>
  <si>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</si>
  <si>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</si>
  <si>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</si>
  <si>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</si>
  <si>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</si>
  <si>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</si>
  <si>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</si>
  <si>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</si>
  <si>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</si>
  <si>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</si>
  <si>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</si>
  <si>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</si>
  <si>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</si>
  <si>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</si>
  <si>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</si>
  <si>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</si>
  <si>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</si>
  <si>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</si>
  <si>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</si>
  <si>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</si>
  <si>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</si>
  <si>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</si>
  <si>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</si>
  <si>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</si>
  <si>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</si>
  <si>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</si>
  <si>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</si>
  <si>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</si>
  <si>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</si>
  <si>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</si>
  <si>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</si>
  <si>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</si>
  <si>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</si>
  <si>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</si>
  <si>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</si>
  <si>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</si>
  <si>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</si>
  <si>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</si>
  <si>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</si>
  <si>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</si>
  <si>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</si>
  <si>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</si>
  <si>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</si>
  <si>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</si>
  <si>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</si>
  <si>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</si>
  <si>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</si>
  <si>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</si>
  <si>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</si>
  <si>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</si>
  <si>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</si>
  <si>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</si>
  <si>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</si>
  <si>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</si>
  <si>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</si>
  <si>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</si>
  <si>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</si>
  <si>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</si>
  <si>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</si>
  <si>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</si>
  <si>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</si>
  <si>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</si>
  <si>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</si>
  <si>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</si>
  <si>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</si>
  <si>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</si>
  <si>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</si>
  <si>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</si>
  <si>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</si>
  <si>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</si>
  <si>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</si>
  <si>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</si>
  <si>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</si>
  <si>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</si>
  <si>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</si>
  <si>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</si>
  <si>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</si>
  <si>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</si>
  <si>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</si>
  <si>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</si>
  <si>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</si>
  <si>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</si>
  <si>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</si>
  <si>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</si>
  <si>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</si>
  <si>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</si>
  <si>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</si>
  <si>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</si>
  <si>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</si>
  <si>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</si>
  <si>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</si>
  <si>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</si>
  <si>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</si>
  <si>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</si>
  <si>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</si>
  <si>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</si>
  <si>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</si>
  <si>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</si>
  <si>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</si>
  <si>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</si>
  <si>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</si>
  <si>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</si>
  <si>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</si>
  <si>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</si>
  <si>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</si>
  <si>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</si>
  <si>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</si>
  <si>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</si>
  <si>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</si>
  <si>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</si>
  <si>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</si>
  <si>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</si>
  <si>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</si>
  <si>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</si>
  <si>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</si>
  <si>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</si>
  <si>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</si>
  <si>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</si>
  <si>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</si>
  <si>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</si>
  <si>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</si>
  <si>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</si>
  <si>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</si>
  <si>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</si>
  <si>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</si>
  <si>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</si>
  <si>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</si>
  <si>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</si>
  <si>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</si>
  <si>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</si>
  <si>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</si>
  <si>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</si>
  <si>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</si>
  <si>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</si>
  <si>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</si>
  <si>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</si>
  <si>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</si>
  <si>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</si>
  <si>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</si>
  <si>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</si>
  <si>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</si>
  <si>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</si>
  <si>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</si>
  <si>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</si>
  <si>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</si>
  <si>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</si>
  <si>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</si>
  <si>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</si>
  <si>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</si>
  <si>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</si>
  <si>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</si>
  <si>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</si>
  <si>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</si>
  <si>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</si>
  <si>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</si>
  <si>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</si>
  <si>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</si>
  <si>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</si>
  <si>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</si>
  <si>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</si>
  <si>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</si>
  <si>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</si>
  <si>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</si>
  <si>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</si>
  <si>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</si>
  <si>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</si>
  <si>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</si>
  <si>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</si>
  <si>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</si>
  <si>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</si>
  <si>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</si>
  <si>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</si>
  <si>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</si>
  <si>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</si>
  <si>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</si>
  <si>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</si>
  <si>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</si>
  <si>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</si>
  <si>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</si>
  <si>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</si>
  <si>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</si>
  <si>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</si>
  <si>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</si>
  <si>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</si>
  <si>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</si>
  <si>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</si>
  <si>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</si>
  <si>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</si>
  <si>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</si>
  <si>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</si>
  <si>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</si>
  <si>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</si>
  <si>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</si>
  <si>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</si>
  <si>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</si>
  <si>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</si>
  <si>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</si>
  <si>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</si>
  <si>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</si>
  <si>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</si>
  <si>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</si>
  <si>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</si>
  <si>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</si>
  <si>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</si>
  <si>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</si>
  <si>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</si>
  <si>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</si>
  <si>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</si>
  <si>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</si>
  <si>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</si>
  <si>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</si>
  <si>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</si>
  <si>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</si>
  <si>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</si>
  <si>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</si>
  <si>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</si>
  <si>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</si>
  <si>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</si>
  <si>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</si>
  <si>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</si>
  <si>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</si>
  <si>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</si>
  <si>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</si>
  <si>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</si>
  <si>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</si>
  <si>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</si>
  <si>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</si>
  <si>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</si>
  <si>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</si>
  <si>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</si>
  <si>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</si>
  <si>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</si>
  <si>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</si>
  <si>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</si>
  <si>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</si>
  <si>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</si>
  <si>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</si>
  <si>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</si>
  <si>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</si>
  <si>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</si>
  <si>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</si>
  <si>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</si>
  <si>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</si>
  <si>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</si>
  <si>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</si>
  <si>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</si>
  <si>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</si>
  <si>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</si>
  <si>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</si>
  <si>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</si>
  <si>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</si>
  <si>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</si>
  <si>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</si>
  <si>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</si>
  <si>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</si>
  <si>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</si>
  <si>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</si>
  <si>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</si>
  <si>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</si>
  <si>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</si>
  <si>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</si>
  <si>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</si>
  <si>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</si>
  <si>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</si>
  <si>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</si>
  <si>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</si>
  <si>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</si>
  <si>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</si>
  <si>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</si>
  <si>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</si>
  <si>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</si>
  <si>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</si>
  <si>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</si>
  <si>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</si>
  <si>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</si>
  <si>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</si>
  <si>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</si>
  <si>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</si>
  <si>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</si>
  <si>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</si>
  <si>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</si>
  <si>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</si>
  <si>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</si>
  <si>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</si>
  <si>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</si>
  <si>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</si>
  <si>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</si>
  <si>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</si>
  <si>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</si>
  <si>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</si>
  <si>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</si>
  <si>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</si>
  <si>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</si>
  <si>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</si>
  <si>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</si>
  <si>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</si>
  <si>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</si>
  <si>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</si>
  <si>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</si>
  <si>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</si>
  <si>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</si>
  <si>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</si>
  <si>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</si>
  <si>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</si>
  <si>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</si>
  <si>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</si>
  <si>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</si>
  <si>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</si>
  <si>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</si>
  <si>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</si>
  <si>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</si>
  <si>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</si>
  <si>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</si>
  <si>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</si>
  <si>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</si>
  <si>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</si>
  <si>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</si>
  <si>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</si>
  <si>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</si>
  <si>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</si>
  <si>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</si>
  <si>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</si>
  <si>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</si>
  <si>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</si>
  <si>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</si>
  <si>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</si>
  <si>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</si>
  <si>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</si>
  <si>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</si>
  <si>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</si>
  <si>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</si>
  <si>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</si>
  <si>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</si>
  <si>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</si>
  <si>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</si>
  <si>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</si>
  <si>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</si>
  <si>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</si>
  <si>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</si>
  <si>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</si>
  <si>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</si>
  <si>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</si>
  <si>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</si>
  <si>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</si>
  <si>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</si>
  <si>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</si>
  <si>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</si>
  <si>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</si>
  <si>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</si>
  <si>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</si>
  <si>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</si>
  <si>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</si>
  <si>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</si>
  <si>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</si>
  <si>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</si>
  <si>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</si>
  <si>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</si>
  <si>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</si>
  <si>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</si>
  <si>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</si>
  <si>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</si>
  <si>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</si>
  <si>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</si>
  <si>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</si>
  <si>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</si>
  <si>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</si>
  <si>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</si>
  <si>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</si>
  <si>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</si>
  <si>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</si>
  <si>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</si>
  <si>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</si>
  <si>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</si>
  <si>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</si>
  <si>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</si>
  <si>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</si>
  <si>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</si>
  <si>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</si>
  <si>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</si>
  <si>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</si>
  <si>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</si>
  <si>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</si>
  <si>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</si>
  <si>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</si>
  <si>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</si>
  <si>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</si>
  <si>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</si>
  <si>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</si>
  <si>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</si>
  <si>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</si>
  <si>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</si>
  <si>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</si>
  <si>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</si>
  <si>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</si>
  <si>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</si>
  <si>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</si>
  <si>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</si>
  <si>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</si>
  <si>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</si>
  <si>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</si>
  <si>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</si>
  <si>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</si>
  <si>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</si>
  <si>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</si>
  <si>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</si>
  <si>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</si>
  <si>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</si>
  <si>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</si>
  <si>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</si>
  <si>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</si>
  <si>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</si>
  <si>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</si>
  <si>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</si>
  <si>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</si>
  <si>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</si>
  <si>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</si>
  <si>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</si>
  <si>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</si>
  <si>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</si>
  <si>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</si>
  <si>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</si>
  <si>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</si>
  <si>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</si>
  <si>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</si>
  <si>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</si>
  <si>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</si>
  <si>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</si>
  <si>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</si>
  <si>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</si>
  <si>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</si>
  <si>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</si>
  <si>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</si>
  <si>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</si>
  <si>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</si>
  <si>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</si>
  <si>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</si>
  <si>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</si>
  <si>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</si>
  <si>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</si>
  <si>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</si>
  <si>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</si>
  <si>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</si>
  <si>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</si>
  <si>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</si>
  <si>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</si>
  <si>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</si>
  <si>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</si>
  <si>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</si>
  <si>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</si>
  <si>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</si>
  <si>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</si>
  <si>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</si>
  <si>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</si>
  <si>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</si>
  <si>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</si>
  <si>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</si>
  <si>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</si>
  <si>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</si>
  <si>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</si>
  <si>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</si>
  <si>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</si>
  <si>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</si>
  <si>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</si>
  <si>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</si>
  <si>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</si>
  <si>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</si>
  <si>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</si>
  <si>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</si>
  <si>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</si>
  <si>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</si>
  <si>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</si>
  <si>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</si>
  <si>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</si>
  <si>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</si>
  <si>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</si>
  <si>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</si>
  <si>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</si>
  <si>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</si>
  <si>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</si>
  <si>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</si>
  <si>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</si>
  <si>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</si>
  <si>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</si>
  <si>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</si>
  <si>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</si>
  <si>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</si>
  <si>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</si>
  <si>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</si>
  <si>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</si>
  <si>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</si>
  <si>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</si>
  <si>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</si>
  <si>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</si>
  <si>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</si>
  <si>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</si>
  <si>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</si>
  <si>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</si>
  <si>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</si>
  <si>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</si>
  <si>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</si>
  <si>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</si>
  <si>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</si>
  <si>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</si>
  <si>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</si>
  <si>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</si>
  <si>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</si>
  <si>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</si>
  <si>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</si>
  <si>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</si>
  <si>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</si>
  <si>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</si>
  <si>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</si>
  <si>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</si>
  <si>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</si>
  <si>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</si>
  <si>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</si>
  <si>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</si>
  <si>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</si>
  <si>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</si>
  <si>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</si>
  <si>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</si>
  <si>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</si>
  <si>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</si>
  <si>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</si>
  <si>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</si>
  <si>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</si>
  <si>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</si>
  <si>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</si>
  <si>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</si>
  <si>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</si>
  <si>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</si>
  <si>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</si>
  <si>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</si>
  <si>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</si>
  <si>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</si>
  <si>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</si>
  <si>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</si>
  <si>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</si>
  <si>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</si>
  <si>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</si>
  <si>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</si>
  <si>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</si>
  <si>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</si>
  <si>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</si>
  <si>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</si>
  <si>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</si>
  <si>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</si>
  <si>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</si>
  <si>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</si>
  <si>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</si>
  <si>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</si>
  <si>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</si>
  <si>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</si>
  <si>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</si>
  <si>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</si>
  <si>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</si>
  <si>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</si>
  <si>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</si>
  <si>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</si>
  <si>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</si>
  <si>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</si>
  <si>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</si>
  <si>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</si>
  <si>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</si>
  <si>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</si>
  <si>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</si>
  <si>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</si>
  <si>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</si>
  <si>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</si>
  <si>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</si>
  <si>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</si>
  <si>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</si>
  <si>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</si>
  <si>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</si>
  <si>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</si>
  <si>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</si>
  <si>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</si>
  <si>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</si>
  <si>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</si>
  <si>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</si>
  <si>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</si>
  <si>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</si>
  <si>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</si>
  <si>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</si>
  <si>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</si>
  <si>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</si>
  <si>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</si>
  <si>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</si>
  <si>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</si>
  <si>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</si>
  <si>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</si>
  <si>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</si>
  <si>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</si>
  <si>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</si>
  <si>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</si>
  <si>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</si>
  <si>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</si>
  <si>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</si>
  <si>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</si>
  <si>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</si>
  <si>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</si>
  <si>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</si>
  <si>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</si>
  <si>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</si>
  <si>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</si>
  <si>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</si>
  <si>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</si>
  <si>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</si>
  <si>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</si>
  <si>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</si>
  <si>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</si>
  <si>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</si>
  <si>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</si>
  <si>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</si>
  <si>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</si>
  <si>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</si>
  <si>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</si>
  <si>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</si>
  <si>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</si>
  <si>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</si>
  <si>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</si>
  <si>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</si>
  <si>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</si>
  <si>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</si>
  <si>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</si>
  <si>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</si>
  <si>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</si>
  <si>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</si>
  <si>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</si>
  <si>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</si>
  <si>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</si>
  <si>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</si>
  <si>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</si>
  <si>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</si>
  <si>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</si>
  <si>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</si>
  <si>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</si>
  <si>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</si>
  <si>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</si>
  <si>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</si>
  <si>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</si>
  <si>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</si>
  <si>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</si>
  <si>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</si>
  <si>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</si>
  <si>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</si>
  <si>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</si>
  <si>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</si>
  <si>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</si>
  <si>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</si>
  <si>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</si>
  <si>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</si>
  <si>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</si>
  <si>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</si>
  <si>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</si>
  <si>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</si>
  <si>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</si>
  <si>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</si>
  <si>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</si>
  <si>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</si>
  <si>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</si>
  <si>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</si>
  <si>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</si>
  <si>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</si>
  <si>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</si>
  <si>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</si>
  <si>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</si>
  <si>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</si>
  <si>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</si>
  <si>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</si>
  <si>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</si>
  <si>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</si>
  <si>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</si>
  <si>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</si>
  <si>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</si>
  <si>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</si>
  <si>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</si>
  <si>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</si>
  <si>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</si>
  <si>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</si>
  <si>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</si>
  <si>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</si>
  <si>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</si>
  <si>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</si>
  <si>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</si>
  <si>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</si>
  <si>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</si>
  <si>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</si>
  <si>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</si>
  <si>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</si>
  <si>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</si>
  <si>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</si>
  <si>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</si>
  <si>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</si>
  <si>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</si>
  <si>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</si>
  <si>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</si>
  <si>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</si>
  <si>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</si>
  <si>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</si>
  <si>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</si>
  <si>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</si>
  <si>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</si>
  <si>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</si>
  <si>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</si>
  <si>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</si>
  <si>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</si>
  <si>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</si>
  <si>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</si>
  <si>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</si>
  <si>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</si>
  <si>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</si>
  <si>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</si>
  <si>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</si>
  <si>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</si>
  <si>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</si>
  <si>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</si>
  <si>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</si>
  <si>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</si>
  <si>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</si>
  <si>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</si>
  <si>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</si>
  <si>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</si>
  <si>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</si>
  <si>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</si>
  <si>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</si>
  <si>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</si>
  <si>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</si>
  <si>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</si>
  <si>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</si>
  <si>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</si>
  <si>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</si>
  <si>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</si>
  <si>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</si>
  <si>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</si>
  <si>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</si>
  <si>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</si>
  <si>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</si>
  <si>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</si>
  <si>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</si>
  <si>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</si>
  <si>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</si>
  <si>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</si>
  <si>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</si>
  <si>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</si>
  <si>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</si>
  <si>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</si>
  <si>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</si>
  <si>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</si>
  <si>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</si>
  <si>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</si>
  <si>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</si>
  <si>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</si>
  <si>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</si>
  <si>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</si>
  <si>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</si>
  <si>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</si>
  <si>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</si>
  <si>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</si>
  <si>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</si>
  <si>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</si>
  <si>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</si>
  <si>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</si>
  <si>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</si>
  <si>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</si>
  <si>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</si>
  <si>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</si>
  <si>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</si>
  <si>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</si>
  <si>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</si>
  <si>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</si>
  <si>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</si>
  <si>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</si>
  <si>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</si>
  <si>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</si>
  <si>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</si>
  <si>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</si>
  <si>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</si>
  <si>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</si>
  <si>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</si>
  <si>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</si>
  <si>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</si>
  <si>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</si>
  <si>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</si>
  <si>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</si>
  <si>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</si>
  <si>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</si>
  <si>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</si>
  <si>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</si>
  <si>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</si>
  <si>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</si>
  <si>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</si>
  <si>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</si>
  <si>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</si>
  <si>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</si>
  <si>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</si>
  <si>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</si>
  <si>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</si>
  <si>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</si>
  <si>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</si>
  <si>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</si>
  <si>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</si>
  <si>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</si>
  <si>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</si>
  <si>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</si>
  <si>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</si>
  <si>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</si>
  <si>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</si>
  <si>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</si>
  <si>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</si>
  <si>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</si>
  <si>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</si>
  <si>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</si>
  <si>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</si>
  <si>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</si>
  <si>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</si>
  <si>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</si>
  <si>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</si>
  <si>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</si>
  <si>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</si>
  <si>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</si>
  <si>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</si>
  <si>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</si>
  <si>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</si>
  <si>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</si>
  <si>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</si>
  <si>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</si>
  <si>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</si>
  <si>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</si>
  <si>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</si>
  <si>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</si>
  <si>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</si>
  <si>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</si>
  <si>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</si>
  <si>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</si>
  <si>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</si>
  <si>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</si>
  <si>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</si>
  <si>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</si>
  <si>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</si>
  <si>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</si>
  <si>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</si>
  <si>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</si>
  <si>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</si>
  <si>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</si>
  <si>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</si>
  <si>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</si>
  <si>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</si>
  <si>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</si>
  <si>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</si>
  <si>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</si>
  <si>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</si>
  <si>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</si>
  <si>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</si>
  <si>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</si>
  <si>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</si>
  <si>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</si>
  <si>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</si>
  <si>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</si>
  <si>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</si>
  <si>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</si>
  <si>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</si>
  <si>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</si>
  <si>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</si>
  <si>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</si>
  <si>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</si>
  <si>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</si>
  <si>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</si>
  <si>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</si>
  <si>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</si>
  <si>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</si>
  <si>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</si>
  <si>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</si>
  <si>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</si>
  <si>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</si>
  <si>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</si>
  <si>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</si>
  <si>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</si>
  <si>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</si>
  <si>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</si>
  <si>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</si>
  <si>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</si>
  <si>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</si>
  <si>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</si>
  <si>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</si>
  <si>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</si>
  <si>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</si>
  <si>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</si>
  <si>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</si>
  <si>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</si>
  <si>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</si>
  <si>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</si>
  <si>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</si>
  <si>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</si>
  <si>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</si>
  <si>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</si>
  <si>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</si>
  <si>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</si>
  <si>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</si>
  <si>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</si>
  <si>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</si>
  <si>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</si>
  <si>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</si>
  <si>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</si>
  <si>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</si>
  <si>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</si>
  <si>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</si>
  <si>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</si>
  <si>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</si>
  <si>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</si>
  <si>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</si>
  <si>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</si>
  <si>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</si>
  <si>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</si>
  <si>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</si>
  <si>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</si>
  <si>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</si>
  <si>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</si>
  <si>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</si>
  <si>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</si>
  <si>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</si>
  <si>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</si>
  <si>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</si>
  <si>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</si>
  <si>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</si>
  <si>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</si>
  <si>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</si>
  <si>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</si>
  <si>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</si>
  <si>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</si>
  <si>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</si>
  <si>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</si>
  <si>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</si>
  <si>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</si>
  <si>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</si>
  <si>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</si>
  <si>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</si>
  <si>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</si>
  <si>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</si>
  <si>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</si>
  <si>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</si>
  <si>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</si>
  <si>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</si>
  <si>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</si>
  <si>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</si>
  <si>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</si>
  <si>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</si>
  <si>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</si>
  <si>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</si>
  <si>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</si>
  <si>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</si>
  <si>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</si>
  <si>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</si>
  <si>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</si>
  <si>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</si>
  <si>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</si>
  <si>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</si>
  <si>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</si>
  <si>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</si>
  <si>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</si>
  <si>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</si>
  <si>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</si>
  <si>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</si>
  <si>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</si>
  <si>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</si>
  <si>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</si>
  <si>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</si>
  <si>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</si>
  <si>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</si>
  <si>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</si>
  <si>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</si>
  <si>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</si>
  <si>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</si>
  <si>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</si>
  <si>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</si>
  <si>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</si>
  <si>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</si>
  <si>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</si>
  <si>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</si>
  <si>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</si>
  <si>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</si>
  <si>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</si>
  <si>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</si>
  <si>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</si>
  <si>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</si>
  <si>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</si>
  <si>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</si>
  <si>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</si>
  <si>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</si>
  <si>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</si>
  <si>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</si>
  <si>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</si>
  <si>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</si>
  <si>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</si>
  <si>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</si>
  <si>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</si>
  <si>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</si>
  <si>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</si>
  <si>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</si>
  <si>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</si>
  <si>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</si>
  <si>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</si>
  <si>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</si>
  <si>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</si>
  <si>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</si>
  <si>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</si>
  <si>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</si>
  <si>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</si>
  <si>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</si>
  <si>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</si>
  <si>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</si>
  <si>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</si>
  <si>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</si>
  <si>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</si>
  <si>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</si>
  <si>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</si>
  <si>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</si>
  <si>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</si>
  <si>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</si>
  <si>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</si>
  <si>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</si>
  <si>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</si>
  <si>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</si>
  <si>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</si>
  <si>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</si>
  <si>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</si>
  <si>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</si>
  <si>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</si>
  <si>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</si>
  <si>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</si>
  <si>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</si>
  <si>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</si>
  <si>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</si>
  <si>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</si>
  <si>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</si>
  <si>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</si>
  <si>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</si>
  <si>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</si>
  <si>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</si>
  <si>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</si>
  <si>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</si>
  <si>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</si>
  <si>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</si>
  <si>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</si>
  <si>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</si>
  <si>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</si>
  <si>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</si>
  <si>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</si>
  <si>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</si>
  <si>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</si>
  <si>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</si>
  <si>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</si>
  <si>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</si>
  <si>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</si>
  <si>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</si>
  <si>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</si>
  <si>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</si>
  <si>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</si>
  <si>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</si>
  <si>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</si>
  <si>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</si>
  <si>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</si>
  <si>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</si>
  <si>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</si>
  <si>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</si>
  <si>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</si>
  <si>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</si>
  <si>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</si>
  <si>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</si>
  <si>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</si>
  <si>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</si>
  <si>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</si>
  <si>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</si>
  <si>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</si>
  <si>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</si>
  <si>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</si>
  <si>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</si>
  <si>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</si>
  <si>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</si>
  <si>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</si>
  <si>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</si>
  <si>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</si>
  <si>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</si>
  <si>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</si>
  <si>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</si>
  <si>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</si>
  <si>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</si>
  <si>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</si>
  <si>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</si>
  <si>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</si>
  <si>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</si>
  <si>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</si>
  <si>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</si>
  <si>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</si>
  <si>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</si>
  <si>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</si>
  <si>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</si>
  <si>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</si>
  <si>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</si>
  <si>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</si>
  <si>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</si>
  <si>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</si>
  <si>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</si>
  <si>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</si>
  <si>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</si>
  <si>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</si>
  <si>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</si>
  <si>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</si>
  <si>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</si>
  <si>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</si>
  <si>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</si>
  <si>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</si>
  <si>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</si>
  <si>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</si>
  <si>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</si>
  <si>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</si>
  <si>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</si>
  <si>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</si>
  <si>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</si>
  <si>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</si>
  <si>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</si>
  <si>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</si>
  <si>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</si>
  <si>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</si>
  <si>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</si>
  <si>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</si>
  <si>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</si>
  <si>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</si>
  <si>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</si>
  <si>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</si>
  <si>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</si>
  <si>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</si>
  <si>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</si>
  <si>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</si>
  <si>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</si>
  <si>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</si>
  <si>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</si>
  <si>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</si>
  <si>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</si>
  <si>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</si>
  <si>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</si>
  <si>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</si>
  <si>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</si>
  <si>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</si>
  <si>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</si>
  <si>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</si>
  <si>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</si>
  <si>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</si>
  <si>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</si>
  <si>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</si>
  <si>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</si>
  <si>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</si>
  <si>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</si>
  <si>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</si>
  <si>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</si>
  <si>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</si>
  <si>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</si>
  <si>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</si>
  <si>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</si>
  <si>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</si>
  <si>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</si>
  <si>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</si>
  <si>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</si>
  <si>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</si>
  <si>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</si>
  <si>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</si>
  <si>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</si>
  <si>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</si>
  <si>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</si>
  <si>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</si>
  <si>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</si>
  <si>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</si>
  <si>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</si>
  <si>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</si>
  <si>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</si>
  <si>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</si>
  <si>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</si>
  <si>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</si>
  <si>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</si>
  <si>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</si>
  <si>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</si>
  <si>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</si>
  <si>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</si>
  <si>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</si>
  <si>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</si>
  <si>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</si>
  <si>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</si>
  <si>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</si>
  <si>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</si>
  <si>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</si>
  <si>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</si>
  <si>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</si>
  <si>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</si>
  <si>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</si>
  <si>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</si>
  <si>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</si>
  <si>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</si>
  <si>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</si>
  <si>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</si>
  <si>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</si>
  <si>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</si>
  <si>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</si>
  <si>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</si>
  <si>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</si>
  <si>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</si>
  <si>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</si>
  <si>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</si>
  <si>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</si>
  <si>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</si>
  <si>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</si>
  <si>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</si>
  <si>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</si>
  <si>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</si>
  <si>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</si>
  <si>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</si>
  <si>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</si>
  <si>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</si>
  <si>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</si>
  <si>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</si>
  <si>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</si>
  <si>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</si>
  <si>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</si>
  <si>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</si>
  <si>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</si>
  <si>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</si>
  <si>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</si>
  <si>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</si>
  <si>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</si>
  <si>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</si>
  <si>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</si>
  <si>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</si>
  <si>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</si>
  <si>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</si>
  <si>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</si>
  <si>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</si>
  <si>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</si>
  <si>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</si>
  <si>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</si>
  <si>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</si>
  <si>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</si>
  <si>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</si>
  <si>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</si>
  <si>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</si>
  <si>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</si>
  <si>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</si>
  <si>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</si>
  <si>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</si>
  <si>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</si>
  <si>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</si>
  <si>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</si>
  <si>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</si>
  <si>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</si>
  <si>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</si>
  <si>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</si>
  <si>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</si>
  <si>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</si>
  <si>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</si>
  <si>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</si>
  <si>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</si>
  <si>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</si>
  <si>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</si>
  <si>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</si>
  <si>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</si>
  <si>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</si>
  <si>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</si>
  <si>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</si>
  <si>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</si>
  <si>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</si>
  <si>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</si>
  <si>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</si>
  <si>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</si>
  <si>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</si>
  <si>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</si>
  <si>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</si>
  <si>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</si>
  <si>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</si>
  <si>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</si>
  <si>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</si>
  <si>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</si>
  <si>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</si>
  <si>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</si>
  <si>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</si>
  <si>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</si>
  <si>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</si>
  <si>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</si>
  <si>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</si>
  <si>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</si>
  <si>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</si>
  <si>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</si>
  <si>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</si>
  <si>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</si>
  <si>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</si>
  <si>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</si>
  <si>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</si>
  <si>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</si>
  <si>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</si>
  <si>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</si>
  <si>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</si>
  <si>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</si>
  <si>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</si>
  <si>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</si>
  <si>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</si>
  <si>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</si>
  <si>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</si>
  <si>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</si>
  <si>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</si>
  <si>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</si>
  <si>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</si>
  <si>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</si>
  <si>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</si>
  <si>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</si>
  <si>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</si>
  <si>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</si>
  <si>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</si>
  <si>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</si>
  <si>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</si>
  <si>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</si>
  <si>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</si>
  <si>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</si>
  <si>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</si>
  <si>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</si>
  <si>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</si>
  <si>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</si>
  <si>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</si>
  <si>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</si>
  <si>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</si>
  <si>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</si>
  <si>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</si>
  <si>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</si>
  <si>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</si>
  <si>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</si>
  <si>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</si>
  <si>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</si>
  <si>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</si>
  <si>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</si>
  <si>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</si>
  <si>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</si>
  <si>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</si>
  <si>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</si>
  <si>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</si>
  <si>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</si>
  <si>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</si>
  <si>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</si>
  <si>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</si>
  <si>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</si>
  <si>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</si>
  <si>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</si>
  <si>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</si>
  <si>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</si>
  <si>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</si>
  <si>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</si>
  <si>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</si>
  <si>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</si>
  <si>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</si>
  <si>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</si>
  <si>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</si>
  <si>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</si>
  <si>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</si>
  <si>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</si>
  <si>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</si>
  <si>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</si>
  <si>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</si>
  <si>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</si>
  <si>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</si>
  <si>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EDUCACION INICIAL EN EL MARCO DE LA ATENCION INTEGRAL EN HOGARES INFANTILES -HI-, DE CONFORMIDAD CON EL MANUAL OPERATIVO DE LA MODALIDAD INSTITUCIONAL, EL LINEAMIENTO TECNICO PARA LA ATENCION ALA PRIMERA INFANCIA Y LAS DIRECTRICES ESTABLECIDAS POR EL ICBF, EN ARMONIA CON LA POLITICA DE ESTADO PARA EL DESARROLLO INTEGRAL DE LA PRIMERA INFANCIA DE CERO A SIEMPRE</t>
  </si>
  <si>
    <t>ASOCIACION DE PADRES DE FAMILIA DEL HOGAR INFANTIL BAMBAM DEL MUNICIPIO DE BARRANCABERMEJA</t>
  </si>
  <si>
    <t>68-26-203-455</t>
  </si>
  <si>
    <t>ATENDER A LA PRIMERA INFAN CIA EN EL MARCO DE LA ESTRATEGIA "DE CERO A SIEMPRE", DE CONFORMIDAD CON LA DIRECTRICES LINEAMIENTOS Y PARAMETROS  POR EL OCBF, ASI  COMO  REGULAR  LAS RELACIONES ENTRE LAS PARTES DERIVADAS DE LA ENTREGA DE APORTES DEL OCBF A EL CONTRATISTA, PARA QUE ESTE ASUMA CON SU PERSONAL Y BAJO  SU EXCLUSIVA RESPONSABILIDA DICHA ATENCION</t>
  </si>
  <si>
    <t>68-26-2015-101</t>
  </si>
  <si>
    <t>ATENDER A NIÑOS Y NIÑAS MENORES DE 5 AÑOS, O HASTA SU INGRESO AL GRADO DE TRANSICION, EN LOS SERVICIOS DE  EDUCACION INICIAL DE LA PRIMERA INFANCIA CON   CALIDAD, DE CONFORMIDAD  CON LOS LINEAMIENTOS, LAS  DIRECTRICES, PARAMETROS Y ESTANDARES ESTABLECIDOS POR EL ICBF</t>
  </si>
  <si>
    <t>68-26-2016-324</t>
  </si>
  <si>
    <t>PRESTAR EL SERVICIO DE ATENCION,  EDUCACION INICIAL Y CUIDADO A  NIÑOS Y NIÑAS  MENORES DE 5AÑOS,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</si>
  <si>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68-0645-1-2017</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</si>
  <si>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DE CENTRO DE DESARROLLO INFANTIL</t>
  </si>
  <si>
    <t>SI</t>
  </si>
  <si>
    <t>792-2016</t>
  </si>
  <si>
    <t>ATENDER A LA PRIMERA INFANCIA EN EL MARCO DE LA ESTRATEGIA "DE CERO A SIEMRE", DE CONFORMIDAD CON LA DIRECTRICIES,LINEAMIENTOS Y PARAMETROS ESTABLECIDOS POR EL ICBF, ASI COMO REGULAR LAS RELACIONES ENTRE LAS PARTES DERIVADAS DE LA ENTREGA DE APORTES DEL ICBF A LA ENTIDAD ADMINISTRADORA DE SERVICIO, PARA QUE ESTE ASUMA CON SU PERSONAL Y BAJO  SU  EXCLUSIVA RESPONSABILIDAD DICHA ATENCION</t>
  </si>
  <si>
    <t>68-197-2019</t>
  </si>
  <si>
    <t>PRESTAR EL SERVICIO DE EDUCACION INICIAL EN EL MARCO DE LA ATENCION  INTEGRAL A NIÑAS Y NIÑOS MENORES DE 5 AÑOS O HASTA SU INGRESO AL GRADO DE TRANSICION, DE CONFORMIDAD CON EL MANUAL OPERATIVO DE LAS MODALIDADES Y LAS DIRECTRICES ESTABLECIDAS POR EL ICBF, EN ARMONICA CON LA POLITICA DE ESTADO PARA EL DESARROLLO INTEGRAL DE LA PRIMERA INFANCIA "DE CERO A SIEMPRE" EN EL SERVICIO DE HOGARES INFANTILES</t>
  </si>
  <si>
    <t>PROPONER Y FORTALECER LA INTEGRACION  Y EL DESARROOLLO ARMONICO DE LA FAMILIA,  PROTEGER AL MENOR DE EDAD Y GARANTIZARLE SUS DERECHOS</t>
  </si>
  <si>
    <t>68-26-2005-042</t>
  </si>
  <si>
    <t>68-26-2004-0047</t>
  </si>
  <si>
    <t>BRINDAR ATENCION A NIÑOS Y NIÑAS  DE TRES MESES, HASTA LOS SEIS AÑOS EN EL HOGAR INFANTIL ASOCIACION DE PADRES DE  FAMILIA  Y VECINOS CASA VECINAL BMABAM</t>
  </si>
  <si>
    <t>NO</t>
  </si>
  <si>
    <t>68-26-2006-042</t>
  </si>
  <si>
    <t>BRINDAR ATENCION  A NIÑOS Y NIÑAS PERTENECIENTES A LOS  NIVELES  I Y II DEL SISBEN, POBLACION DESPALZADA Y/O INDIGENA</t>
  </si>
  <si>
    <t>68-26-2009-032</t>
  </si>
  <si>
    <t>BRINDAR  A RAVES DE LA MODALIDAD LACTANTES Y PREESCOLAR ATENCION INTEGRAL PARA PROPICIAR EL DESARROLLO SOCIAL, EMOCIONAL Y COGNITIVO DE LOS NIÑOS  ENTRE LOS SEIS MESES Y CINCO AÑOS  11 MESES PRIORITARIAMENTE LOS NIÑOS DE  FAMILIA CON ALTA VULNERABILIDAD SOCIECONOMICA, A TRAVES DE ACCIONES QUE PROPICIEN EL EJERCICIO DE SUS  DERECHOS CON LA PARTICIPACION ACTIVA, ORGANIZADA Y CORRESPONSABLE DE LA FAMILIA, LA COMUNIDD LOS ENTES TERRITORIALES, ORGANIZCIONES COMUNITARIAS,PERTENECIENTES A LOS NIVELES I Y II DEL SISBEN HIJOS DE PASRES TRABJADOREES,DANDO PRIORIDAD A LOS NIÑOS Y NIÑAS PERTENECIENTES A FAMILIAS EN SITUACION DE DESPLAZAMIENTO</t>
  </si>
  <si>
    <t>68-178-2019</t>
  </si>
  <si>
    <t>PRESTAR EL SERVICIO CENTRO DE DESARROLLOS INFANTIL-CDI- DE CONFORMIDAD CON EL MANUAL OPERATIVO DE LA MODALIDAD INSTITUCIONAL Y LAS DIRECTRICES ESTABLECIDAS POR EL ICBF, EN ARMONIA CON LA POLITICA DE ESTADO  PARA EL DESARROLLO INTEGRAL DE LA PRIMERA INFANCIA DE CERO A SIEMPRE</t>
  </si>
  <si>
    <t>68-220-2020</t>
  </si>
  <si>
    <t>PRESTAR LOS SERVICIOS DE EDUCACION INICIAL EN EL MARCO DE LA ATENCION INTEGRAL EN CENTROS DE DESARROLLOS INFANTIL -CDI- DE CONFORMIDAD CON EL MANUAL OPERATIVO DE LA MODALIDAD INSTITUCIONAL, EL LINEAMIENTO TECNICO  PARA LA ATENCION A LA APRIMERA INFANCIA Y LAS DIRECTRICVES ESTABLECIDAS POR EL ICBF, EN ARMONIA CON LA POLITICA DE ESTADO PARA EL DESARROLLO INTEGRAL DE LA PRIMEREA INFANCIA DE CERO A SIEMPRE</t>
  </si>
  <si>
    <t>68-230-2020</t>
  </si>
  <si>
    <t>PRESTAR  LOS SERVICIOS DE EDUCACION INICIAL  EN EL MARCO DE LA ATENCION INTEGRAL  EN HOGARES INTANTILES -HI- DE CONFORMIDAD CON EL MANUAL  DE LA MODALIDAD INSTITUCIONAL , EL LINEAMIENTO TECNICO  PARA LA ATENCION A LA PRIMERA INFANCIA  Y LAS DIRECTRICES  POR EL ICBF, EN ARMONIA  CON LA POLITICA  DE ESTADO  PARA EL DESARROLLO INTEGRAL  DE LA PRIMERA INFANCIA  DE CERO A SIEMPRE</t>
  </si>
  <si>
    <t>DARKIS  PAOLA SIERRA MANTILLA</t>
  </si>
  <si>
    <t>hogarbambam@hotmail,com</t>
  </si>
  <si>
    <t>DARKIS PAOLA  SIERRA MANTILLA</t>
  </si>
  <si>
    <t>68-26-2012-228</t>
  </si>
  <si>
    <t>BRINDAR A TRAVES DEL HOGAR  INFANTIL ATENCION INTEGRAL A NIÑOS Y NIÑAS ENTRE LOS SEIS MESES Y MENORES DE LOS CINCO AÑOS DE EDAD, CON VULNERABILIDAD ECONOMICA Y SOCIAL, PRIORITARIAMENTE A QUIENES POR RAZONES DE TRABAJO DE SUS PADRES  O  ADULTO RESPONSABLE DE SU CUIDADO PERMANECEN SOLOS TEMPORALMENTE Y A LOS HIJOS DE FAMILIAS EN SITUACION DE DESPLAZAMIENTO</t>
  </si>
  <si>
    <t>68-26-2011-193</t>
  </si>
  <si>
    <t>6826-2012-551</t>
  </si>
  <si>
    <t>ATENDER A LA PRIMERA INFANCIA EN EL MARCO DE LA ESTRATEGIA "DE CERO A SIEMRE", DE CONFORMIDAD CON LA DIRECTRICIES,LINEAMIENTOS Y PARAMETROS ESTABLECIDOS POR EL ICBF, ASI COMO REGULAR LAS RELACIONES ENTRE LAS PARTES DERIVADAS DE LA ENTREGA DE APORTES DEL I</t>
  </si>
  <si>
    <t>68-26-2015-069</t>
  </si>
  <si>
    <t>68-26-2016-271</t>
  </si>
  <si>
    <t>PRESTAR EL SERVICIO DE ATENCION , EDUCACION INICIAL Y CUIDADOS A NIÑOS Y NIÑAS MENORES DE CINCO AÑOS O HASTA SU INGRESO AL GRADO TRANSICION, CON EL FIN DE PROMOVER EL DESARROLLO INTEEGRAL DE LA PRIMERA INFANCIA CON CALIDAD, DE CONFORMIDAD CON LOS LINEAMIENTOS, MANUAL OPERATIVO,  LAS DIRECTRICES,  PARAMETROS Y ESTANDERES ESTABLECIDOS POR EL ICBF</t>
  </si>
  <si>
    <t>68-26-2016-672</t>
  </si>
  <si>
    <t>68-0547-2017</t>
  </si>
  <si>
    <t>68-419-2018</t>
  </si>
  <si>
    <t>68-418-2018</t>
  </si>
  <si>
    <t>68-26-2007-042</t>
  </si>
  <si>
    <t>68-26-2008-034</t>
  </si>
  <si>
    <t>68-26-2010-032</t>
  </si>
  <si>
    <t>68-26-2012-377</t>
  </si>
  <si>
    <t>6000914 6103729 3132088785</t>
  </si>
  <si>
    <t>TRANSVERSAL 45 60 35 BARRIO LAS GRANJAS</t>
  </si>
  <si>
    <t>2021-68-68002302020</t>
  </si>
  <si>
    <t>TRANSVERSAL 45 60 35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</si>
</sst>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5" zoomScaleNormal="55" zoomScaleSheetLayoutView="40" zoomScalePageLayoutView="40" workbookViewId="0">
      <selection activeCell="C23" sqref="C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2727</v>
      </c>
      <c r="D15" s="35"/>
      <c r="E15" s="35"/>
      <c r="F15" s="5"/>
      <c r="G15" s="32" t="s">
        <v>1168</v>
      </c>
      <c r="H15" s="103" t="s">
        <v>887</v>
      </c>
      <c r="I15" s="32" t="s">
        <v>2624</v>
      </c>
      <c r="J15" s="108" t="s">
        <v>2626</v>
      </c>
      <c r="L15" s="223" t="s">
        <v>8</v>
      </c>
      <c r="M15" s="223"/>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890270537</v>
      </c>
      <c r="C20" s="5"/>
      <c r="D20" s="73"/>
      <c r="E20" s="5"/>
      <c r="F20" s="5"/>
      <c r="G20" s="5"/>
      <c r="H20" s="242"/>
      <c r="I20" s="148" t="s">
        <v>887</v>
      </c>
      <c r="J20" s="149" t="s">
        <v>893</v>
      </c>
      <c r="K20" s="150">
        <v>321818580</v>
      </c>
      <c r="L20" s="151">
        <v>44191</v>
      </c>
      <c r="M20" s="151">
        <v>44561</v>
      </c>
      <c r="N20" s="134">
        <f>+(M20-L20)/30</f>
        <v>12.333333333333334</v>
      </c>
      <c r="O20" s="137"/>
      <c r="U20" s="133"/>
      <c r="V20" s="105">
        <f ca="1">NOW()</f>
        <v>44191.539473263889</v>
      </c>
      <c r="W20" s="105">
        <f ca="1">NOW()</f>
        <v>44191.539473263889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PADRES DE FAMILIA DEL HOGAR INFANTIL BAMBAM DEL MUNICIPIO DE BARRANCABERMEJA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32</v>
      </c>
      <c r="D48" s="110" t="s">
        <v>2678</v>
      </c>
      <c r="E48" s="144">
        <v>41565</v>
      </c>
      <c r="F48" s="144">
        <v>42004</v>
      </c>
      <c r="G48" s="159">
        <f>IF(AND(E48&lt;&gt;"",F48&lt;&gt;""),((F48-E48)/30),"")</f>
        <v>14.633333333333333</v>
      </c>
      <c r="H48" s="114" t="s">
        <v>2679</v>
      </c>
      <c r="I48" s="113" t="s">
        <v>887</v>
      </c>
      <c r="J48" s="113" t="s">
        <v>893</v>
      </c>
      <c r="K48" s="116">
        <v>379406016</v>
      </c>
      <c r="L48" s="115" t="s">
        <v>1148</v>
      </c>
      <c r="M48" s="117">
        <v>1</v>
      </c>
      <c r="N48" s="115" t="s">
        <v>27</v>
      </c>
      <c r="O48" s="115" t="s">
        <v>26</v>
      </c>
      <c r="P48" s="78"/>
    </row>
    <row r="49" spans="1:16" s="6" customFormat="1" ht="24.75" customHeight="1" x14ac:dyDescent="0.25">
      <c r="A49" s="142">
        <v>2</v>
      </c>
      <c r="B49" s="121" t="s">
        <v>2677</v>
      </c>
      <c r="C49" s="112" t="s">
        <v>32</v>
      </c>
      <c r="D49" s="110" t="s">
        <v>2680</v>
      </c>
      <c r="E49" s="144">
        <v>42044</v>
      </c>
      <c r="F49" s="144">
        <v>42369</v>
      </c>
      <c r="G49" s="159">
        <f t="shared" ref="G49:G50" si="2">IF(AND(E49&lt;&gt;"",F49&lt;&gt;""),((F49-E49)/30),"")</f>
        <v>10.833333333333334</v>
      </c>
      <c r="H49" s="114" t="s">
        <v>2681</v>
      </c>
      <c r="I49" s="113" t="s">
        <v>887</v>
      </c>
      <c r="J49" s="113" t="s">
        <v>893</v>
      </c>
      <c r="K49" s="116">
        <v>353164020</v>
      </c>
      <c r="L49" s="115" t="s">
        <v>1148</v>
      </c>
      <c r="M49" s="117">
        <v>1</v>
      </c>
      <c r="N49" s="115" t="s">
        <v>27</v>
      </c>
      <c r="O49" s="115" t="s">
        <v>26</v>
      </c>
      <c r="P49" s="78"/>
    </row>
    <row r="50" spans="1:16" s="6" customFormat="1" ht="24.75" customHeight="1" x14ac:dyDescent="0.25">
      <c r="A50" s="142">
        <v>3</v>
      </c>
      <c r="B50" s="111" t="s">
        <v>2677</v>
      </c>
      <c r="C50" s="112" t="s">
        <v>32</v>
      </c>
      <c r="D50" s="110" t="s">
        <v>2682</v>
      </c>
      <c r="E50" s="144">
        <v>42402</v>
      </c>
      <c r="F50" s="144">
        <v>42674</v>
      </c>
      <c r="G50" s="159">
        <f t="shared" si="2"/>
        <v>9.0666666666666664</v>
      </c>
      <c r="H50" s="119" t="s">
        <v>2683</v>
      </c>
      <c r="I50" s="113" t="s">
        <v>887</v>
      </c>
      <c r="J50" s="113" t="s">
        <v>893</v>
      </c>
      <c r="K50" s="116">
        <v>314021040</v>
      </c>
      <c r="L50" s="115" t="s">
        <v>1148</v>
      </c>
      <c r="M50" s="117">
        <v>1</v>
      </c>
      <c r="N50" s="115" t="s">
        <v>27</v>
      </c>
      <c r="O50" s="115" t="s">
        <v>26</v>
      </c>
      <c r="P50" s="78"/>
    </row>
    <row r="51" spans="1:16" s="6" customFormat="1" ht="24.75" customHeight="1" outlineLevel="1" x14ac:dyDescent="0.25">
      <c r="A51" s="142">
        <v>4</v>
      </c>
      <c r="B51" s="121" t="s">
        <v>2677</v>
      </c>
      <c r="C51" s="112" t="s">
        <v>32</v>
      </c>
      <c r="D51" s="110" t="s">
        <v>2684</v>
      </c>
      <c r="E51" s="144">
        <v>43122</v>
      </c>
      <c r="F51" s="144">
        <v>43404</v>
      </c>
      <c r="G51" s="159">
        <f t="shared" ref="G51:G107" si="3">IF(AND(E51&lt;&gt;"",F51&lt;&gt;""),((F51-E51)/30),"")</f>
        <v>9.4</v>
      </c>
      <c r="H51" s="114" t="s">
        <v>2685</v>
      </c>
      <c r="I51" s="113" t="s">
        <v>887</v>
      </c>
      <c r="J51" s="113" t="s">
        <v>893</v>
      </c>
      <c r="K51" s="116">
        <v>348252630</v>
      </c>
      <c r="L51" s="115" t="s">
        <v>1148</v>
      </c>
      <c r="M51" s="117">
        <v>1</v>
      </c>
      <c r="N51" s="115" t="s">
        <v>27</v>
      </c>
      <c r="O51" s="115" t="s">
        <v>2686</v>
      </c>
      <c r="P51" s="78"/>
    </row>
    <row r="52" spans="1:16" s="7" customFormat="1" ht="24.75" customHeight="1" outlineLevel="1" x14ac:dyDescent="0.25">
      <c r="A52" s="143">
        <v>5</v>
      </c>
      <c r="B52" s="121" t="s">
        <v>2677</v>
      </c>
      <c r="C52" s="112" t="s">
        <v>32</v>
      </c>
      <c r="D52" s="110" t="s">
        <v>2687</v>
      </c>
      <c r="E52" s="144">
        <v>42753</v>
      </c>
      <c r="F52" s="144">
        <v>43084</v>
      </c>
      <c r="G52" s="159">
        <f t="shared" si="3"/>
        <v>11.033333333333333</v>
      </c>
      <c r="H52" s="119" t="s">
        <v>2688</v>
      </c>
      <c r="I52" s="113" t="s">
        <v>887</v>
      </c>
      <c r="J52" s="113" t="s">
        <v>893</v>
      </c>
      <c r="K52" s="116">
        <v>322852828</v>
      </c>
      <c r="L52" s="115" t="s">
        <v>1148</v>
      </c>
      <c r="M52" s="117">
        <v>1</v>
      </c>
      <c r="N52" s="115" t="s">
        <v>27</v>
      </c>
      <c r="O52" s="115" t="s">
        <v>2686</v>
      </c>
      <c r="P52" s="79"/>
    </row>
    <row r="53" spans="1:16" s="7" customFormat="1" ht="24.75" customHeight="1" outlineLevel="1" x14ac:dyDescent="0.25">
      <c r="A53" s="143">
        <v>6</v>
      </c>
      <c r="B53" s="121" t="s">
        <v>2677</v>
      </c>
      <c r="C53" s="112" t="s">
        <v>32</v>
      </c>
      <c r="D53" s="110" t="s">
        <v>2689</v>
      </c>
      <c r="E53" s="144">
        <v>43484</v>
      </c>
      <c r="F53" s="144">
        <v>43819</v>
      </c>
      <c r="G53" s="159">
        <f t="shared" si="3"/>
        <v>11.166666666666666</v>
      </c>
      <c r="H53" s="119" t="s">
        <v>2690</v>
      </c>
      <c r="I53" s="113" t="s">
        <v>887</v>
      </c>
      <c r="J53" s="113" t="s">
        <v>893</v>
      </c>
      <c r="K53" s="116">
        <v>289903782</v>
      </c>
      <c r="L53" s="115" t="s">
        <v>1148</v>
      </c>
      <c r="M53" s="117">
        <v>1</v>
      </c>
      <c r="N53" s="115" t="s">
        <v>27</v>
      </c>
      <c r="O53" s="115" t="s">
        <v>1148</v>
      </c>
      <c r="P53" s="79"/>
    </row>
    <row r="54" spans="1:16" s="7" customFormat="1" ht="24.75" customHeight="1" outlineLevel="1" x14ac:dyDescent="0.25">
      <c r="A54" s="143">
        <v>7</v>
      </c>
      <c r="B54" s="121" t="s">
        <v>2677</v>
      </c>
      <c r="C54" s="112" t="s">
        <v>32</v>
      </c>
      <c r="D54" s="110" t="s">
        <v>2692</v>
      </c>
      <c r="E54" s="144">
        <v>37987</v>
      </c>
      <c r="F54" s="144">
        <v>38352</v>
      </c>
      <c r="G54" s="159">
        <f t="shared" si="3"/>
        <v>12.166666666666666</v>
      </c>
      <c r="H54" s="114" t="s">
        <v>2691</v>
      </c>
      <c r="I54" s="113" t="s">
        <v>887</v>
      </c>
      <c r="J54" s="113" t="s">
        <v>893</v>
      </c>
      <c r="K54" s="118">
        <v>95901480</v>
      </c>
      <c r="L54" s="115" t="s">
        <v>1148</v>
      </c>
      <c r="M54" s="117">
        <v>1</v>
      </c>
      <c r="N54" s="115" t="s">
        <v>27</v>
      </c>
      <c r="O54" s="115" t="s">
        <v>1148</v>
      </c>
      <c r="P54" s="79"/>
    </row>
    <row r="55" spans="1:16" s="7" customFormat="1" ht="24.75" customHeight="1" outlineLevel="1" x14ac:dyDescent="0.25">
      <c r="A55" s="143">
        <v>8</v>
      </c>
      <c r="B55" s="121" t="s">
        <v>2677</v>
      </c>
      <c r="C55" s="112" t="s">
        <v>32</v>
      </c>
      <c r="D55" s="110" t="s">
        <v>2693</v>
      </c>
      <c r="E55" s="144">
        <v>37987</v>
      </c>
      <c r="F55" s="144">
        <v>38352</v>
      </c>
      <c r="G55" s="159">
        <f t="shared" si="3"/>
        <v>12.166666666666666</v>
      </c>
      <c r="H55" s="114" t="s">
        <v>2694</v>
      </c>
      <c r="I55" s="113" t="s">
        <v>887</v>
      </c>
      <c r="J55" s="113" t="s">
        <v>893</v>
      </c>
      <c r="K55" s="118">
        <v>83437568</v>
      </c>
      <c r="L55" s="115" t="s">
        <v>1148</v>
      </c>
      <c r="M55" s="117">
        <v>1</v>
      </c>
      <c r="N55" s="115" t="s">
        <v>27</v>
      </c>
      <c r="O55" s="115" t="s">
        <v>2695</v>
      </c>
      <c r="P55" s="79"/>
    </row>
    <row r="56" spans="1:16" s="7" customFormat="1" ht="24.75" customHeight="1" outlineLevel="1" x14ac:dyDescent="0.25">
      <c r="A56" s="143">
        <v>9</v>
      </c>
      <c r="B56" s="121" t="s">
        <v>2677</v>
      </c>
      <c r="C56" s="112" t="s">
        <v>32</v>
      </c>
      <c r="D56" s="110" t="s">
        <v>2696</v>
      </c>
      <c r="E56" s="144">
        <v>38718</v>
      </c>
      <c r="F56" s="144">
        <v>39082</v>
      </c>
      <c r="G56" s="159">
        <f t="shared" si="3"/>
        <v>12.133333333333333</v>
      </c>
      <c r="H56" s="114" t="s">
        <v>2697</v>
      </c>
      <c r="I56" s="113" t="s">
        <v>887</v>
      </c>
      <c r="J56" s="113" t="s">
        <v>893</v>
      </c>
      <c r="K56" s="118">
        <v>101413707</v>
      </c>
      <c r="L56" s="115" t="s">
        <v>1148</v>
      </c>
      <c r="M56" s="117">
        <v>1</v>
      </c>
      <c r="N56" s="115" t="s">
        <v>27</v>
      </c>
      <c r="O56" s="115" t="s">
        <v>1148</v>
      </c>
      <c r="P56" s="79"/>
    </row>
    <row r="57" spans="1:16" s="7" customFormat="1" ht="24.75" customHeight="1" outlineLevel="1" x14ac:dyDescent="0.25">
      <c r="A57" s="143">
        <v>10</v>
      </c>
      <c r="B57" s="121" t="s">
        <v>2677</v>
      </c>
      <c r="C57" s="65" t="s">
        <v>32</v>
      </c>
      <c r="D57" s="63" t="s">
        <v>2698</v>
      </c>
      <c r="E57" s="144">
        <v>39815</v>
      </c>
      <c r="F57" s="144">
        <v>40178</v>
      </c>
      <c r="G57" s="159">
        <f t="shared" si="3"/>
        <v>12.1</v>
      </c>
      <c r="H57" s="64" t="s">
        <v>2699</v>
      </c>
      <c r="I57" s="63" t="s">
        <v>887</v>
      </c>
      <c r="J57" s="63" t="s">
        <v>893</v>
      </c>
      <c r="K57" s="66">
        <v>125173515</v>
      </c>
      <c r="L57" s="65" t="s">
        <v>1148</v>
      </c>
      <c r="M57" s="67">
        <v>1</v>
      </c>
      <c r="N57" s="65" t="s">
        <v>27</v>
      </c>
      <c r="O57" s="65" t="s">
        <v>1148</v>
      </c>
      <c r="P57" s="79"/>
    </row>
    <row r="58" spans="1:16" s="7" customFormat="1" ht="24.75" customHeight="1" outlineLevel="1" x14ac:dyDescent="0.25">
      <c r="A58" s="143">
        <v>11</v>
      </c>
      <c r="B58" s="121" t="s">
        <v>2677</v>
      </c>
      <c r="C58" s="65" t="s">
        <v>32</v>
      </c>
      <c r="D58" s="63" t="s">
        <v>2700</v>
      </c>
      <c r="E58" s="144">
        <v>43486</v>
      </c>
      <c r="F58" s="144">
        <v>43819</v>
      </c>
      <c r="G58" s="159">
        <f t="shared" si="3"/>
        <v>11.1</v>
      </c>
      <c r="H58" s="64" t="s">
        <v>2701</v>
      </c>
      <c r="I58" s="63" t="s">
        <v>887</v>
      </c>
      <c r="J58" s="63" t="s">
        <v>893</v>
      </c>
      <c r="K58" s="66">
        <v>420539774</v>
      </c>
      <c r="L58" s="65" t="s">
        <v>1148</v>
      </c>
      <c r="M58" s="67">
        <v>1</v>
      </c>
      <c r="N58" s="65" t="s">
        <v>27</v>
      </c>
      <c r="O58" s="65" t="s">
        <v>1148</v>
      </c>
      <c r="P58" s="79"/>
    </row>
    <row r="59" spans="1:16" s="7" customFormat="1" ht="24.75" customHeight="1" outlineLevel="1" x14ac:dyDescent="0.25">
      <c r="A59" s="143">
        <v>12</v>
      </c>
      <c r="B59" s="121" t="s">
        <v>2677</v>
      </c>
      <c r="C59" s="65" t="s">
        <v>32</v>
      </c>
      <c r="D59" s="63" t="s">
        <v>2711</v>
      </c>
      <c r="E59" s="144">
        <v>40546</v>
      </c>
      <c r="F59" s="144">
        <v>40908</v>
      </c>
      <c r="G59" s="159">
        <f t="shared" si="3"/>
        <v>12.066666666666666</v>
      </c>
      <c r="H59" s="64" t="s">
        <v>2710</v>
      </c>
      <c r="I59" s="63" t="s">
        <v>887</v>
      </c>
      <c r="J59" s="63" t="s">
        <v>893</v>
      </c>
      <c r="K59" s="66">
        <v>136242504</v>
      </c>
      <c r="L59" s="65" t="s">
        <v>1148</v>
      </c>
      <c r="M59" s="67">
        <v>1</v>
      </c>
      <c r="N59" s="65" t="s">
        <v>27</v>
      </c>
      <c r="O59" s="65" t="s">
        <v>1148</v>
      </c>
      <c r="P59" s="79"/>
    </row>
    <row r="60" spans="1:16" s="7" customFormat="1" ht="24.75" customHeight="1" outlineLevel="1" x14ac:dyDescent="0.25">
      <c r="A60" s="143">
        <v>13</v>
      </c>
      <c r="B60" s="121" t="s">
        <v>2677</v>
      </c>
      <c r="C60" s="65" t="s">
        <v>32</v>
      </c>
      <c r="D60" s="63" t="s">
        <v>2709</v>
      </c>
      <c r="E60" s="144">
        <v>40931</v>
      </c>
      <c r="F60" s="144">
        <v>41112</v>
      </c>
      <c r="G60" s="159">
        <f t="shared" si="3"/>
        <v>6.0333333333333332</v>
      </c>
      <c r="H60" s="121" t="s">
        <v>2710</v>
      </c>
      <c r="I60" s="63" t="s">
        <v>887</v>
      </c>
      <c r="J60" s="63" t="s">
        <v>893</v>
      </c>
      <c r="K60" s="66">
        <v>70164890</v>
      </c>
      <c r="L60" s="65" t="s">
        <v>1148</v>
      </c>
      <c r="M60" s="67">
        <v>1</v>
      </c>
      <c r="N60" s="65" t="s">
        <v>27</v>
      </c>
      <c r="O60" s="65" t="s">
        <v>1148</v>
      </c>
      <c r="P60" s="79"/>
    </row>
    <row r="61" spans="1:16" s="7" customFormat="1" ht="24.75" customHeight="1" outlineLevel="1" x14ac:dyDescent="0.25">
      <c r="A61" s="143">
        <v>14</v>
      </c>
      <c r="B61" s="121" t="s">
        <v>2677</v>
      </c>
      <c r="C61" s="65" t="s">
        <v>32</v>
      </c>
      <c r="D61" s="63" t="s">
        <v>2712</v>
      </c>
      <c r="E61" s="144">
        <v>41214</v>
      </c>
      <c r="F61" s="144">
        <v>41851</v>
      </c>
      <c r="G61" s="159">
        <f t="shared" si="3"/>
        <v>21.233333333333334</v>
      </c>
      <c r="H61" s="64" t="s">
        <v>2713</v>
      </c>
      <c r="I61" s="63" t="s">
        <v>887</v>
      </c>
      <c r="J61" s="63" t="s">
        <v>893</v>
      </c>
      <c r="K61" s="66">
        <v>388109162</v>
      </c>
      <c r="L61" s="65" t="s">
        <v>1148</v>
      </c>
      <c r="M61" s="67">
        <v>1</v>
      </c>
      <c r="N61" s="65" t="s">
        <v>27</v>
      </c>
      <c r="O61" s="65" t="s">
        <v>1148</v>
      </c>
      <c r="P61" s="79"/>
    </row>
    <row r="62" spans="1:16" s="7" customFormat="1" ht="24.75" customHeight="1" outlineLevel="1" x14ac:dyDescent="0.25">
      <c r="A62" s="143">
        <v>15</v>
      </c>
      <c r="B62" s="121" t="s">
        <v>2677</v>
      </c>
      <c r="C62" s="65" t="s">
        <v>32</v>
      </c>
      <c r="D62" s="63" t="s">
        <v>2714</v>
      </c>
      <c r="E62" s="144">
        <v>42037</v>
      </c>
      <c r="F62" s="144">
        <v>42369</v>
      </c>
      <c r="G62" s="159">
        <f t="shared" si="3"/>
        <v>11.066666666666666</v>
      </c>
      <c r="H62" s="121" t="s">
        <v>2713</v>
      </c>
      <c r="I62" s="63" t="s">
        <v>887</v>
      </c>
      <c r="J62" s="63" t="s">
        <v>893</v>
      </c>
      <c r="K62" s="66">
        <v>205560132</v>
      </c>
      <c r="L62" s="65" t="s">
        <v>1148</v>
      </c>
      <c r="M62" s="67">
        <v>1</v>
      </c>
      <c r="N62" s="65" t="s">
        <v>27</v>
      </c>
      <c r="O62" s="65" t="s">
        <v>1148</v>
      </c>
      <c r="P62" s="79"/>
    </row>
    <row r="63" spans="1:16" s="7" customFormat="1" ht="24.75" customHeight="1" outlineLevel="1" x14ac:dyDescent="0.25">
      <c r="A63" s="143">
        <v>16</v>
      </c>
      <c r="B63" s="121" t="s">
        <v>2677</v>
      </c>
      <c r="C63" s="65" t="s">
        <v>32</v>
      </c>
      <c r="D63" s="63" t="s">
        <v>2715</v>
      </c>
      <c r="E63" s="144">
        <v>42398</v>
      </c>
      <c r="F63" s="144">
        <v>42673</v>
      </c>
      <c r="G63" s="159">
        <f t="shared" si="3"/>
        <v>9.1666666666666661</v>
      </c>
      <c r="H63" s="64" t="s">
        <v>2716</v>
      </c>
      <c r="I63" s="63" t="s">
        <v>887</v>
      </c>
      <c r="J63" s="63" t="s">
        <v>893</v>
      </c>
      <c r="K63" s="66">
        <v>177427368</v>
      </c>
      <c r="L63" s="65" t="s">
        <v>1148</v>
      </c>
      <c r="M63" s="67">
        <v>1</v>
      </c>
      <c r="N63" s="65" t="s">
        <v>27</v>
      </c>
      <c r="O63" s="65" t="s">
        <v>1148</v>
      </c>
      <c r="P63" s="79"/>
    </row>
    <row r="64" spans="1:16" s="7" customFormat="1" ht="24.75" customHeight="1" outlineLevel="1" x14ac:dyDescent="0.25">
      <c r="A64" s="143">
        <v>17</v>
      </c>
      <c r="B64" s="121" t="s">
        <v>2677</v>
      </c>
      <c r="C64" s="65" t="s">
        <v>32</v>
      </c>
      <c r="D64" s="63" t="s">
        <v>2717</v>
      </c>
      <c r="E64" s="144">
        <v>42675</v>
      </c>
      <c r="F64" s="144">
        <v>43039</v>
      </c>
      <c r="G64" s="159">
        <f t="shared" si="3"/>
        <v>12.133333333333333</v>
      </c>
      <c r="H64" s="121" t="s">
        <v>2716</v>
      </c>
      <c r="I64" s="63" t="s">
        <v>887</v>
      </c>
      <c r="J64" s="63" t="s">
        <v>893</v>
      </c>
      <c r="K64" s="66">
        <v>222319037</v>
      </c>
      <c r="L64" s="65" t="s">
        <v>1148</v>
      </c>
      <c r="M64" s="67">
        <v>1</v>
      </c>
      <c r="N64" s="65" t="s">
        <v>27</v>
      </c>
      <c r="O64" s="65" t="s">
        <v>1148</v>
      </c>
      <c r="P64" s="79"/>
    </row>
    <row r="65" spans="1:16" s="7" customFormat="1" ht="24.75" customHeight="1" outlineLevel="1" x14ac:dyDescent="0.25">
      <c r="A65" s="143">
        <v>18</v>
      </c>
      <c r="B65" s="121" t="s">
        <v>2677</v>
      </c>
      <c r="C65" s="65" t="s">
        <v>32</v>
      </c>
      <c r="D65" s="63" t="s">
        <v>2718</v>
      </c>
      <c r="E65" s="144">
        <v>43040</v>
      </c>
      <c r="F65" s="144">
        <v>43404</v>
      </c>
      <c r="G65" s="159">
        <f t="shared" si="3"/>
        <v>12.133333333333333</v>
      </c>
      <c r="H65" s="121" t="s">
        <v>2716</v>
      </c>
      <c r="I65" s="63" t="s">
        <v>887</v>
      </c>
      <c r="J65" s="63" t="s">
        <v>893</v>
      </c>
      <c r="K65" s="66">
        <v>299745480</v>
      </c>
      <c r="L65" s="65" t="s">
        <v>1148</v>
      </c>
      <c r="M65" s="67">
        <v>1</v>
      </c>
      <c r="N65" s="65" t="s">
        <v>27</v>
      </c>
      <c r="O65" s="65" t="s">
        <v>1148</v>
      </c>
      <c r="P65" s="79"/>
    </row>
    <row r="66" spans="1:16" s="7" customFormat="1" ht="24.75" customHeight="1" outlineLevel="1" x14ac:dyDescent="0.25">
      <c r="A66" s="143">
        <v>19</v>
      </c>
      <c r="B66" s="121" t="s">
        <v>2677</v>
      </c>
      <c r="C66" s="65" t="s">
        <v>32</v>
      </c>
      <c r="D66" s="63" t="s">
        <v>2719</v>
      </c>
      <c r="E66" s="144">
        <v>43405</v>
      </c>
      <c r="F66" s="144">
        <v>43439</v>
      </c>
      <c r="G66" s="159">
        <f t="shared" si="3"/>
        <v>1.1333333333333333</v>
      </c>
      <c r="H66" s="121" t="s">
        <v>2716</v>
      </c>
      <c r="I66" s="63" t="s">
        <v>887</v>
      </c>
      <c r="J66" s="63" t="s">
        <v>893</v>
      </c>
      <c r="K66" s="66">
        <v>56229930</v>
      </c>
      <c r="L66" s="65" t="s">
        <v>1148</v>
      </c>
      <c r="M66" s="67">
        <v>1</v>
      </c>
      <c r="N66" s="65" t="s">
        <v>27</v>
      </c>
      <c r="O66" s="65" t="s">
        <v>1148</v>
      </c>
      <c r="P66" s="79"/>
    </row>
    <row r="67" spans="1:16" s="7" customFormat="1" ht="24.75" customHeight="1" outlineLevel="1" x14ac:dyDescent="0.25">
      <c r="A67" s="143">
        <v>20</v>
      </c>
      <c r="B67" s="121" t="s">
        <v>2677</v>
      </c>
      <c r="C67" s="65" t="s">
        <v>32</v>
      </c>
      <c r="D67" s="63" t="s">
        <v>2720</v>
      </c>
      <c r="E67" s="144">
        <v>43405</v>
      </c>
      <c r="F67" s="144">
        <v>43434</v>
      </c>
      <c r="G67" s="159">
        <f t="shared" si="3"/>
        <v>0.96666666666666667</v>
      </c>
      <c r="H67" s="121" t="s">
        <v>2716</v>
      </c>
      <c r="I67" s="63" t="s">
        <v>887</v>
      </c>
      <c r="J67" s="63" t="s">
        <v>893</v>
      </c>
      <c r="K67" s="66">
        <v>40729233</v>
      </c>
      <c r="L67" s="65" t="s">
        <v>1148</v>
      </c>
      <c r="M67" s="67">
        <v>1</v>
      </c>
      <c r="N67" s="65" t="s">
        <v>27</v>
      </c>
      <c r="O67" s="65" t="s">
        <v>1148</v>
      </c>
      <c r="P67" s="79"/>
    </row>
    <row r="68" spans="1:16" s="7" customFormat="1" ht="24.75" customHeight="1" outlineLevel="1" x14ac:dyDescent="0.25">
      <c r="A68" s="143">
        <v>21</v>
      </c>
      <c r="B68" s="121" t="s">
        <v>2677</v>
      </c>
      <c r="C68" s="65" t="s">
        <v>32</v>
      </c>
      <c r="D68" s="63" t="s">
        <v>2721</v>
      </c>
      <c r="E68" s="144">
        <v>39083</v>
      </c>
      <c r="F68" s="144">
        <v>39447</v>
      </c>
      <c r="G68" s="159">
        <f t="shared" si="3"/>
        <v>12.133333333333333</v>
      </c>
      <c r="H68" s="121" t="s">
        <v>2697</v>
      </c>
      <c r="I68" s="63" t="s">
        <v>887</v>
      </c>
      <c r="J68" s="63" t="s">
        <v>893</v>
      </c>
      <c r="K68" s="66">
        <v>105470255</v>
      </c>
      <c r="L68" s="65" t="s">
        <v>1148</v>
      </c>
      <c r="M68" s="67">
        <v>1</v>
      </c>
      <c r="N68" s="65" t="s">
        <v>27</v>
      </c>
      <c r="O68" s="65" t="s">
        <v>1148</v>
      </c>
      <c r="P68" s="79"/>
    </row>
    <row r="69" spans="1:16" s="7" customFormat="1" ht="24.75" customHeight="1" outlineLevel="1" x14ac:dyDescent="0.25">
      <c r="A69" s="143">
        <v>22</v>
      </c>
      <c r="B69" s="121" t="s">
        <v>2677</v>
      </c>
      <c r="C69" s="65" t="s">
        <v>31</v>
      </c>
      <c r="D69" s="63" t="s">
        <v>2722</v>
      </c>
      <c r="E69" s="144">
        <v>39449</v>
      </c>
      <c r="F69" s="144">
        <v>39813</v>
      </c>
      <c r="G69" s="159">
        <f t="shared" si="3"/>
        <v>12.133333333333333</v>
      </c>
      <c r="H69" s="121" t="s">
        <v>2697</v>
      </c>
      <c r="I69" s="63" t="s">
        <v>887</v>
      </c>
      <c r="J69" s="63" t="s">
        <v>893</v>
      </c>
      <c r="K69" s="66">
        <v>120077887</v>
      </c>
      <c r="L69" s="65" t="s">
        <v>1148</v>
      </c>
      <c r="M69" s="67">
        <v>1</v>
      </c>
      <c r="N69" s="65" t="s">
        <v>27</v>
      </c>
      <c r="O69" s="65" t="s">
        <v>1148</v>
      </c>
      <c r="P69" s="79"/>
    </row>
    <row r="70" spans="1:16" s="7" customFormat="1" ht="24.75" customHeight="1" outlineLevel="1" x14ac:dyDescent="0.25">
      <c r="A70" s="143">
        <v>23</v>
      </c>
      <c r="B70" s="121" t="s">
        <v>2677</v>
      </c>
      <c r="C70" s="65" t="s">
        <v>32</v>
      </c>
      <c r="D70" s="63" t="s">
        <v>2723</v>
      </c>
      <c r="E70" s="144">
        <v>40180</v>
      </c>
      <c r="F70" s="144">
        <v>40543</v>
      </c>
      <c r="G70" s="159">
        <f t="shared" si="3"/>
        <v>12.1</v>
      </c>
      <c r="H70" s="121" t="s">
        <v>2697</v>
      </c>
      <c r="I70" s="63" t="s">
        <v>887</v>
      </c>
      <c r="J70" s="63" t="s">
        <v>893</v>
      </c>
      <c r="K70" s="66">
        <v>131002408</v>
      </c>
      <c r="L70" s="65" t="s">
        <v>1148</v>
      </c>
      <c r="M70" s="67">
        <v>1</v>
      </c>
      <c r="N70" s="65" t="s">
        <v>27</v>
      </c>
      <c r="O70" s="65" t="s">
        <v>1148</v>
      </c>
      <c r="P70" s="79"/>
    </row>
    <row r="71" spans="1:16" s="7" customFormat="1" ht="24.75" customHeight="1" outlineLevel="1" x14ac:dyDescent="0.25">
      <c r="A71" s="143">
        <v>24</v>
      </c>
      <c r="B71" s="121" t="s">
        <v>2677</v>
      </c>
      <c r="C71" s="65" t="s">
        <v>32</v>
      </c>
      <c r="D71" s="63" t="s">
        <v>2711</v>
      </c>
      <c r="E71" s="144">
        <v>40545</v>
      </c>
      <c r="F71" s="144">
        <v>40908</v>
      </c>
      <c r="G71" s="159">
        <f t="shared" si="3"/>
        <v>12.1</v>
      </c>
      <c r="H71" s="121" t="s">
        <v>2697</v>
      </c>
      <c r="I71" s="63" t="s">
        <v>887</v>
      </c>
      <c r="J71" s="63" t="s">
        <v>893</v>
      </c>
      <c r="K71" s="66">
        <v>134932480</v>
      </c>
      <c r="L71" s="65" t="s">
        <v>1148</v>
      </c>
      <c r="M71" s="67">
        <v>1</v>
      </c>
      <c r="N71" s="65" t="s">
        <v>27</v>
      </c>
      <c r="O71" s="65" t="s">
        <v>1148</v>
      </c>
      <c r="P71" s="79"/>
    </row>
    <row r="72" spans="1:16" s="7" customFormat="1" ht="24.75" customHeight="1" outlineLevel="1" x14ac:dyDescent="0.25">
      <c r="A72" s="143">
        <v>25</v>
      </c>
      <c r="B72" s="121" t="s">
        <v>2677</v>
      </c>
      <c r="C72" s="65" t="s">
        <v>32</v>
      </c>
      <c r="D72" s="63" t="s">
        <v>2709</v>
      </c>
      <c r="E72" s="144">
        <v>40910</v>
      </c>
      <c r="F72" s="144">
        <v>41088</v>
      </c>
      <c r="G72" s="159">
        <f t="shared" si="3"/>
        <v>5.9333333333333336</v>
      </c>
      <c r="H72" s="121" t="s">
        <v>2710</v>
      </c>
      <c r="I72" s="63" t="s">
        <v>887</v>
      </c>
      <c r="J72" s="63" t="s">
        <v>893</v>
      </c>
      <c r="K72" s="66">
        <v>70164890</v>
      </c>
      <c r="L72" s="65" t="s">
        <v>1148</v>
      </c>
      <c r="M72" s="67">
        <v>1</v>
      </c>
      <c r="N72" s="65" t="s">
        <v>27</v>
      </c>
      <c r="O72" s="65" t="s">
        <v>1148</v>
      </c>
      <c r="P72" s="79"/>
    </row>
    <row r="73" spans="1:16" s="7" customFormat="1" ht="24.75" customHeight="1" outlineLevel="1" x14ac:dyDescent="0.25">
      <c r="A73" s="143">
        <v>26</v>
      </c>
      <c r="B73" s="121" t="s">
        <v>2677</v>
      </c>
      <c r="C73" s="65" t="s">
        <v>32</v>
      </c>
      <c r="D73" s="63" t="s">
        <v>2724</v>
      </c>
      <c r="E73" s="144">
        <v>41089</v>
      </c>
      <c r="F73" s="144">
        <v>41213</v>
      </c>
      <c r="G73" s="159">
        <f t="shared" si="3"/>
        <v>4.1333333333333337</v>
      </c>
      <c r="H73" s="121" t="s">
        <v>2710</v>
      </c>
      <c r="I73" s="63" t="s">
        <v>887</v>
      </c>
      <c r="J73" s="63" t="s">
        <v>893</v>
      </c>
      <c r="K73" s="66">
        <v>72164890</v>
      </c>
      <c r="L73" s="65" t="s">
        <v>1148</v>
      </c>
      <c r="M73" s="67">
        <v>1</v>
      </c>
      <c r="N73" s="65" t="s">
        <v>27</v>
      </c>
      <c r="O73" s="65" t="s">
        <v>1148</v>
      </c>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2702</v>
      </c>
      <c r="E114" s="144">
        <v>43885</v>
      </c>
      <c r="F114" s="144">
        <v>44196</v>
      </c>
      <c r="G114" s="159">
        <f>IF(AND(E114&lt;&gt;"",F114&lt;&gt;""),((F114-E114)/30),"")</f>
        <v>10.366666666666667</v>
      </c>
      <c r="H114" s="121" t="s">
        <v>2703</v>
      </c>
      <c r="I114" s="120" t="s">
        <v>887</v>
      </c>
      <c r="J114" s="120" t="s">
        <v>893</v>
      </c>
      <c r="K114" s="122">
        <v>484103051</v>
      </c>
      <c r="L114" s="100">
        <f>+IF(AND(K114&gt;0,O114="Ejecución"),(K114/877802)*Tabla28[[#This Row],[% participación]],IF(AND(K114&gt;0,O114&lt;&gt;"Ejecución"),"-",""))</f>
        <v>551.49458647849974</v>
      </c>
      <c r="M114" s="123" t="s">
        <v>1148</v>
      </c>
      <c r="N114" s="172">
        <v>1</v>
      </c>
      <c r="O114" s="161" t="s">
        <v>1150</v>
      </c>
      <c r="P114" s="78"/>
    </row>
    <row r="115" spans="1:16" s="6" customFormat="1" ht="24.75" customHeight="1" x14ac:dyDescent="0.25">
      <c r="A115" s="142">
        <v>2</v>
      </c>
      <c r="B115" s="160" t="s">
        <v>2665</v>
      </c>
      <c r="C115" s="162" t="s">
        <v>31</v>
      </c>
      <c r="D115" s="120" t="s">
        <v>2704</v>
      </c>
      <c r="E115" s="144">
        <v>43885</v>
      </c>
      <c r="F115" s="144">
        <v>44196</v>
      </c>
      <c r="G115" s="159">
        <f t="shared" ref="G115:G116" si="4">IF(AND(E115&lt;&gt;"",F115&lt;&gt;""),((F115-E115)/30),"")</f>
        <v>10.366666666666667</v>
      </c>
      <c r="H115" s="121" t="s">
        <v>2705</v>
      </c>
      <c r="I115" s="63" t="s">
        <v>887</v>
      </c>
      <c r="J115" s="63" t="s">
        <v>893</v>
      </c>
      <c r="K115" s="68">
        <v>324104294</v>
      </c>
      <c r="L115" s="100">
        <f>+IF(AND(K115&gt;0,O115="Ejecución"),(K115/877802)*Tabla28[[#This Row],[% participación]],IF(AND(K115&gt;0,O115&lt;&gt;"Ejecución"),"-",""))</f>
        <v>369.22255132706465</v>
      </c>
      <c r="M115" s="65" t="s">
        <v>1148</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9654557.4000000004</v>
      </c>
      <c r="F185" s="92"/>
      <c r="G185" s="93"/>
      <c r="H185" s="88"/>
      <c r="I185" s="90" t="s">
        <v>2627</v>
      </c>
      <c r="J185" s="165">
        <f>+SUM(M179:M183)</f>
        <v>0.02</v>
      </c>
      <c r="K185" s="235" t="s">
        <v>2628</v>
      </c>
      <c r="L185" s="235"/>
      <c r="M185" s="94">
        <f>+J185*(SUM(K20:K35))</f>
        <v>6436371.6000000006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29623</v>
      </c>
      <c r="D193" s="5"/>
      <c r="E193" s="125">
        <v>433</v>
      </c>
      <c r="F193" s="5"/>
      <c r="G193" s="5"/>
      <c r="H193" s="146" t="s">
        <v>2706</v>
      </c>
      <c r="J193" s="5"/>
      <c r="K193" s="126">
        <v>29418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2726</v>
      </c>
      <c r="J211" s="27" t="s">
        <v>2622</v>
      </c>
      <c r="K211" s="147" t="s">
        <v>2728</v>
      </c>
      <c r="L211" s="21"/>
      <c r="M211" s="21"/>
      <c r="N211" s="21"/>
      <c r="O211" s="8"/>
    </row>
    <row r="212" spans="1:15" x14ac:dyDescent="0.25">
      <c r="A212" s="9"/>
      <c r="B212" s="27" t="s">
        <v>2619</v>
      </c>
      <c r="C212" s="146" t="s">
        <v>2708</v>
      </c>
      <c r="D212" s="21"/>
      <c r="G212" s="27" t="s">
        <v>2621</v>
      </c>
      <c r="H212" s="147" t="s">
        <v>2725</v>
      </c>
      <c r="J212" s="27" t="s">
        <v>2623</v>
      </c>
      <c r="K212" s="146"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terms/"/>
    <ds:schemaRef ds:uri="http://schemas.microsoft.com/office/2006/documentManagement/types"/>
    <ds:schemaRef ds:uri="a65d333d-5b59-4810-bc94-b80d9325abbc"/>
    <ds:schemaRef ds:uri="http://schemas.microsoft.com/office/2006/metadata/properties"/>
    <ds:schemaRef ds:uri="http://www.w3.org/XML/1998/namespace"/>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HgarBambam</cp:lastModifiedBy>
  <cp:lastPrinted>2020-12-26T16:52:48Z</cp:lastPrinted>
  <dcterms:created xsi:type="dcterms:W3CDTF">2020-10-14T21:57:42Z</dcterms:created>
  <dcterms:modified xsi:type="dcterms:W3CDTF">2020-12-26T17:56:53Z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