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<sst xmlns="http://schemas.openxmlformats.org/spreadsheetml/2006/main" count="3088" uniqueCount="2699">
  <si>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</si>
  <si>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</si>
  <si>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</si>
  <si>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</si>
  <si>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</si>
  <si>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</si>
  <si>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</si>
  <si>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</si>
  <si>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</si>
  <si>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</si>
  <si>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</si>
  <si>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</si>
  <si>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</si>
  <si>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</si>
  <si>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</si>
  <si>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</si>
  <si>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</si>
  <si>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</si>
  <si>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</si>
  <si>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</si>
  <si>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</si>
  <si>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</si>
  <si>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</si>
  <si>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</si>
  <si>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</si>
  <si>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</si>
  <si>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</si>
  <si>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</si>
  <si>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</si>
  <si>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</si>
  <si>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</si>
  <si>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</si>
  <si>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</si>
  <si>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</si>
  <si>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</si>
  <si>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</si>
  <si>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</si>
  <si>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</si>
  <si>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</si>
  <si>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</si>
  <si>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</si>
  <si>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</si>
  <si>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</si>
  <si>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</si>
  <si>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</si>
  <si>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</si>
  <si>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</si>
  <si>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</si>
  <si>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</si>
  <si>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</si>
  <si>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</si>
  <si>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</si>
  <si>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</si>
  <si>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</si>
  <si>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</si>
  <si>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</si>
  <si>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</si>
  <si>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</si>
  <si>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</si>
  <si>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</si>
  <si>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</si>
  <si>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</si>
  <si>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</si>
  <si>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</si>
  <si>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</si>
  <si>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</si>
  <si>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</si>
  <si>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</si>
  <si>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</si>
  <si>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</si>
  <si>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</si>
  <si>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</si>
  <si>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</si>
  <si>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</si>
  <si>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</si>
  <si>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</si>
  <si>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</si>
  <si>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</si>
  <si>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</si>
  <si>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</si>
  <si>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</si>
  <si>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</si>
  <si>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</si>
  <si>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</si>
  <si>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</si>
  <si>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</si>
  <si>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</si>
  <si>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</si>
  <si>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</si>
  <si>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</si>
  <si>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</si>
  <si>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</si>
  <si>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</si>
  <si>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</si>
  <si>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</si>
  <si>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</si>
  <si>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</si>
  <si>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</si>
  <si>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</si>
  <si>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</si>
  <si>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</si>
  <si>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</si>
  <si>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</si>
  <si>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</si>
  <si>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</si>
  <si>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</si>
  <si>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</si>
  <si>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</si>
  <si>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</si>
  <si>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</si>
  <si>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</si>
  <si>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</si>
  <si>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</si>
  <si>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</si>
  <si>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</si>
  <si>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</si>
  <si>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</si>
  <si>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</si>
  <si>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</si>
  <si>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</si>
  <si>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</si>
  <si>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</si>
  <si>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</si>
  <si>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</si>
  <si>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</si>
  <si>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</si>
  <si>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</si>
  <si>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</si>
  <si>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</si>
  <si>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</si>
  <si>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</si>
  <si>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</si>
  <si>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</si>
  <si>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</si>
  <si>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</si>
  <si>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</si>
  <si>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</si>
  <si>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</si>
  <si>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</si>
  <si>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</si>
  <si>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</si>
  <si>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</si>
  <si>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</si>
  <si>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</si>
  <si>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</si>
  <si>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</si>
  <si>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</si>
  <si>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</si>
  <si>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</si>
  <si>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</si>
  <si>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</si>
  <si>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</si>
  <si>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</si>
  <si>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</si>
  <si>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</si>
  <si>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</si>
  <si>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</si>
  <si>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</si>
  <si>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</si>
  <si>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</si>
  <si>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</si>
  <si>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</si>
  <si>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</si>
  <si>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</si>
  <si>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</si>
  <si>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</si>
  <si>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</si>
  <si>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</si>
  <si>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</si>
  <si>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</si>
  <si>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</si>
  <si>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</si>
  <si>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</si>
  <si>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</si>
  <si>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</si>
  <si>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</si>
  <si>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</si>
  <si>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</si>
  <si>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</si>
  <si>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</si>
  <si>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</si>
  <si>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</si>
  <si>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</si>
  <si>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</si>
  <si>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</si>
  <si>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</si>
  <si>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</si>
  <si>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</si>
  <si>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</si>
  <si>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</si>
  <si>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</si>
  <si>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</si>
  <si>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</si>
  <si>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</si>
  <si>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</si>
  <si>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</si>
  <si>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</si>
  <si>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</si>
  <si>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</si>
  <si>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</si>
  <si>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</si>
  <si>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</si>
  <si>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</si>
  <si>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</si>
  <si>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</si>
  <si>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</si>
  <si>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</si>
  <si>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</si>
  <si>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</si>
  <si>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</si>
  <si>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</si>
  <si>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</si>
  <si>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</si>
  <si>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</si>
  <si>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</si>
  <si>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</si>
  <si>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</si>
  <si>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</si>
  <si>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</si>
  <si>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</si>
  <si>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</si>
  <si>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</si>
  <si>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</si>
  <si>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</si>
  <si>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</si>
  <si>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</si>
  <si>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</si>
  <si>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</si>
  <si>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</si>
  <si>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</si>
  <si>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</si>
  <si>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</si>
  <si>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</si>
  <si>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</si>
  <si>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</si>
  <si>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</si>
  <si>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</si>
  <si>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</si>
  <si>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</si>
  <si>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</si>
  <si>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</si>
  <si>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</si>
  <si>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</si>
  <si>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</si>
  <si>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</si>
  <si>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</si>
  <si>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</si>
  <si>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</si>
  <si>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</si>
  <si>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</si>
  <si>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</si>
  <si>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</si>
  <si>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</si>
  <si>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</si>
  <si>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</si>
  <si>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</si>
  <si>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</si>
  <si>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</si>
  <si>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</si>
  <si>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</si>
  <si>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</si>
  <si>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</si>
  <si>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</si>
  <si>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</si>
  <si>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</si>
  <si>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</si>
  <si>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</si>
  <si>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</si>
  <si>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</si>
  <si>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</si>
  <si>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</si>
  <si>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</si>
  <si>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</si>
  <si>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</si>
  <si>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</si>
  <si>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</si>
  <si>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</si>
  <si>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</si>
  <si>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</si>
  <si>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</si>
  <si>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</si>
  <si>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</si>
  <si>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</si>
  <si>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</si>
  <si>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</si>
  <si>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</si>
  <si>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</si>
  <si>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</si>
  <si>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</si>
  <si>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</si>
  <si>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</si>
  <si>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</si>
  <si>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</si>
  <si>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</si>
  <si>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</si>
  <si>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</si>
  <si>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</si>
  <si>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</si>
  <si>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</si>
  <si>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</si>
  <si>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</si>
  <si>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</si>
  <si>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</si>
  <si>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</si>
  <si>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</si>
  <si>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</si>
  <si>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</si>
  <si>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</si>
  <si>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</si>
  <si>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</si>
  <si>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</si>
  <si>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</si>
  <si>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</si>
  <si>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</si>
  <si>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</si>
  <si>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</si>
  <si>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</si>
  <si>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</si>
  <si>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</si>
  <si>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</si>
  <si>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</si>
  <si>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</si>
  <si>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</si>
  <si>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</si>
  <si>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</si>
  <si>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</si>
  <si>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</si>
  <si>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</si>
  <si>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</si>
  <si>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</si>
  <si>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</si>
  <si>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</si>
  <si>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</si>
  <si>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</si>
  <si>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</si>
  <si>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</si>
  <si>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</si>
  <si>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</si>
  <si>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</si>
  <si>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</si>
  <si>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</si>
  <si>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</si>
  <si>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</si>
  <si>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</si>
  <si>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</si>
  <si>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</si>
  <si>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</si>
  <si>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</si>
  <si>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</si>
  <si>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</si>
  <si>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</si>
  <si>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</si>
  <si>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</si>
  <si>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</si>
  <si>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</si>
  <si>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</si>
  <si>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</si>
  <si>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</si>
  <si>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</si>
  <si>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</si>
  <si>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</si>
  <si>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</si>
  <si>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</si>
  <si>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</si>
  <si>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</si>
  <si>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</si>
  <si>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</si>
  <si>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</si>
  <si>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</si>
  <si>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</si>
  <si>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</si>
  <si>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</si>
  <si>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</si>
  <si>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</si>
  <si>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</si>
  <si>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</si>
  <si>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</si>
  <si>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</si>
  <si>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</si>
  <si>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</si>
  <si>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</si>
  <si>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</si>
  <si>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</si>
  <si>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</si>
  <si>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</si>
  <si>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</si>
  <si>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</si>
  <si>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</si>
  <si>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</si>
  <si>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</si>
  <si>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</si>
  <si>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</si>
  <si>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</si>
  <si>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</si>
  <si>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</si>
  <si>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</si>
  <si>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</si>
  <si>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</si>
  <si>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</si>
  <si>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</si>
  <si>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</si>
  <si>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</si>
  <si>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</si>
  <si>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</si>
  <si>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</si>
  <si>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</si>
  <si>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</si>
  <si>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</si>
  <si>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</si>
  <si>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</si>
  <si>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</si>
  <si>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</si>
  <si>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</si>
  <si>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</si>
  <si>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</si>
  <si>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</si>
  <si>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</si>
  <si>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</si>
  <si>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</si>
  <si>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</si>
  <si>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</si>
  <si>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</si>
  <si>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</si>
  <si>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</si>
  <si>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</si>
  <si>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</si>
  <si>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</si>
  <si>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</si>
  <si>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</si>
  <si>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</si>
  <si>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</si>
  <si>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</si>
  <si>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</si>
  <si>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</si>
  <si>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</si>
  <si>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</si>
  <si>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</si>
  <si>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</si>
  <si>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</si>
  <si>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</si>
  <si>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</si>
  <si>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</si>
  <si>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</si>
  <si>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</si>
  <si>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</si>
  <si>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</si>
  <si>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</si>
  <si>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</si>
  <si>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</si>
  <si>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</si>
  <si>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</si>
  <si>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</si>
  <si>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</si>
  <si>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</si>
  <si>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</si>
  <si>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</si>
  <si>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</si>
  <si>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</si>
  <si>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</si>
  <si>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</si>
  <si>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</si>
  <si>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</si>
  <si>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</si>
  <si>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</si>
  <si>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</si>
  <si>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</si>
  <si>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</si>
  <si>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</si>
  <si>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</si>
  <si>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</si>
  <si>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</si>
  <si>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</si>
  <si>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</si>
  <si>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</si>
  <si>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</si>
  <si>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</si>
  <si>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</si>
  <si>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</si>
  <si>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</si>
  <si>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</si>
  <si>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</si>
  <si>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</si>
  <si>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</si>
  <si>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</si>
  <si>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</si>
  <si>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</si>
  <si>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</si>
  <si>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</si>
  <si>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</si>
  <si>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</si>
  <si>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</si>
  <si>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</si>
  <si>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</si>
  <si>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</si>
  <si>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</si>
  <si>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</si>
  <si>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</si>
  <si>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</si>
  <si>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</si>
  <si>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</si>
  <si>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</si>
  <si>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</si>
  <si>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</si>
  <si>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</si>
  <si>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</si>
  <si>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</si>
  <si>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</si>
  <si>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</si>
  <si>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</si>
  <si>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</si>
  <si>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</si>
  <si>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</si>
  <si>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</si>
  <si>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</si>
  <si>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</si>
  <si>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</si>
  <si>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</si>
  <si>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</si>
  <si>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</si>
  <si>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</si>
  <si>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</si>
  <si>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</si>
  <si>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</si>
  <si>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</si>
  <si>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</si>
  <si>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</si>
  <si>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</si>
  <si>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</si>
  <si>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</si>
  <si>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</si>
  <si>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</si>
  <si>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</si>
  <si>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</si>
  <si>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</si>
  <si>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</si>
  <si>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</si>
  <si>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</si>
  <si>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</si>
  <si>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</si>
  <si>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</si>
  <si>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</si>
  <si>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</si>
  <si>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</si>
  <si>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</si>
  <si>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</si>
  <si>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</si>
  <si>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</si>
  <si>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</si>
  <si>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</si>
  <si>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</si>
  <si>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</si>
  <si>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</si>
  <si>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</si>
  <si>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</si>
  <si>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</si>
  <si>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</si>
  <si>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</si>
  <si>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</si>
  <si>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</si>
  <si>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</si>
  <si>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</si>
  <si>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</si>
  <si>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</si>
  <si>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</si>
  <si>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</si>
  <si>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</si>
  <si>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</si>
  <si>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</si>
  <si>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</si>
  <si>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</si>
  <si>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</si>
  <si>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</si>
  <si>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</si>
  <si>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</si>
  <si>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</si>
  <si>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</si>
  <si>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</si>
  <si>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</si>
  <si>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</si>
  <si>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</si>
  <si>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</si>
  <si>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</si>
  <si>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</si>
  <si>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</si>
  <si>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</si>
  <si>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</si>
  <si>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</si>
  <si>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</si>
  <si>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</si>
  <si>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</si>
  <si>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</si>
  <si>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</si>
  <si>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</si>
  <si>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</si>
  <si>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</si>
  <si>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</si>
  <si>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</si>
  <si>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</si>
  <si>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</si>
  <si>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</si>
  <si>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</si>
  <si>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</si>
  <si>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</si>
  <si>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</si>
  <si>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</si>
  <si>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</si>
  <si>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</si>
  <si>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</si>
  <si>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</si>
  <si>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</si>
  <si>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</si>
  <si>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</si>
  <si>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</si>
  <si>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</si>
  <si>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</si>
  <si>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</si>
  <si>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</si>
  <si>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</si>
  <si>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</si>
  <si>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</si>
  <si>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</si>
  <si>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</si>
  <si>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</si>
  <si>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</si>
  <si>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</si>
  <si>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</si>
  <si>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</si>
  <si>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</si>
  <si>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</si>
  <si>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</si>
  <si>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</si>
  <si>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</si>
  <si>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</si>
  <si>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</si>
  <si>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</si>
  <si>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</si>
  <si>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</si>
  <si>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</si>
  <si>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</si>
  <si>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</si>
  <si>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</si>
  <si>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</si>
  <si>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</si>
  <si>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</si>
  <si>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</si>
  <si>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</si>
  <si>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</si>
  <si>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</si>
  <si>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</si>
  <si>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</si>
  <si>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</si>
  <si>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</si>
  <si>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</si>
  <si>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</si>
  <si>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</si>
  <si>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</si>
  <si>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</si>
  <si>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</si>
  <si>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</si>
  <si>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</si>
  <si>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</si>
  <si>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</si>
  <si>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</si>
  <si>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</si>
  <si>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</si>
  <si>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</si>
  <si>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</si>
  <si>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</si>
  <si>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</si>
  <si>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</si>
  <si>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</si>
  <si>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</si>
  <si>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</si>
  <si>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</si>
  <si>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</si>
  <si>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</si>
  <si>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</si>
  <si>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</si>
  <si>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</si>
  <si>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</si>
  <si>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</si>
  <si>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</si>
  <si>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</si>
  <si>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</si>
  <si>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</si>
  <si>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</si>
  <si>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</si>
  <si>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</si>
  <si>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</si>
  <si>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</si>
  <si>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</si>
  <si>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</si>
  <si>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</si>
  <si>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</si>
  <si>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</si>
  <si>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</si>
  <si>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</si>
  <si>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</si>
  <si>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</si>
  <si>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</si>
  <si>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</si>
  <si>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</si>
  <si>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</si>
  <si>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</si>
  <si>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</si>
  <si>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</si>
  <si>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</si>
  <si>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</si>
  <si>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</si>
  <si>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</si>
  <si>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</si>
  <si>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</si>
  <si>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</si>
  <si>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</si>
  <si>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</si>
  <si>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</si>
  <si>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</si>
  <si>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</si>
  <si>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</si>
  <si>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</si>
  <si>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</si>
  <si>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</si>
  <si>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</si>
  <si>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</si>
  <si>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</si>
  <si>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</si>
  <si>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</si>
  <si>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</si>
  <si>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</si>
  <si>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</si>
  <si>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</si>
  <si>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</si>
  <si>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</si>
  <si>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</si>
  <si>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</si>
  <si>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</si>
  <si>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</si>
  <si>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</si>
  <si>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</si>
  <si>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</si>
  <si>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</si>
  <si>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</si>
  <si>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</si>
  <si>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</si>
  <si>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</si>
  <si>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</si>
  <si>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</si>
  <si>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</si>
  <si>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</si>
  <si>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</si>
  <si>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</si>
  <si>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</si>
  <si>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</si>
  <si>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</si>
  <si>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</si>
  <si>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</si>
  <si>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</si>
  <si>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</si>
  <si>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</si>
  <si>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</si>
  <si>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</si>
  <si>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</si>
  <si>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</si>
  <si>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</si>
  <si>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</si>
  <si>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</si>
  <si>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</si>
  <si>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</si>
  <si>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</si>
  <si>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</si>
  <si>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</si>
  <si>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</si>
  <si>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</si>
  <si>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</si>
  <si>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</si>
  <si>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</si>
  <si>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</si>
  <si>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</si>
  <si>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</si>
  <si>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</si>
  <si>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</si>
  <si>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</si>
  <si>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</si>
  <si>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</si>
  <si>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</si>
  <si>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</si>
  <si>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</si>
  <si>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</si>
  <si>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</si>
  <si>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</si>
  <si>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</si>
  <si>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</si>
  <si>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</si>
  <si>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</si>
  <si>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</si>
  <si>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</si>
  <si>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</si>
  <si>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</si>
  <si>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</si>
  <si>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</si>
  <si>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</si>
  <si>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</si>
  <si>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</si>
  <si>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</si>
  <si>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</si>
  <si>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</si>
  <si>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</si>
  <si>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</si>
  <si>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</si>
  <si>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</si>
  <si>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</si>
  <si>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</si>
  <si>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</si>
  <si>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</si>
  <si>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</si>
  <si>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</si>
  <si>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</si>
  <si>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</si>
  <si>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</si>
  <si>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</si>
  <si>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</si>
  <si>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</si>
  <si>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</si>
  <si>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</si>
  <si>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</si>
  <si>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</si>
  <si>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</si>
  <si>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</si>
  <si>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</si>
  <si>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</si>
  <si>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</si>
  <si>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</si>
  <si>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</si>
  <si>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</si>
  <si>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</si>
  <si>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</si>
  <si>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</si>
  <si>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</si>
  <si>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</si>
  <si>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</si>
  <si>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</si>
  <si>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</si>
  <si>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</si>
  <si>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</si>
  <si>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</si>
  <si>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</si>
  <si>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</si>
  <si>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</si>
  <si>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</si>
  <si>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</si>
  <si>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</si>
  <si>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</si>
  <si>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</si>
  <si>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</si>
  <si>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</si>
  <si>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</si>
  <si>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</si>
  <si>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</si>
  <si>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</si>
  <si>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</si>
  <si>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</si>
  <si>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</si>
  <si>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</si>
  <si>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</si>
  <si>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</si>
  <si>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</si>
  <si>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</si>
  <si>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</si>
  <si>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</si>
  <si>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</si>
  <si>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</si>
  <si>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</si>
  <si>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</si>
  <si>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</si>
  <si>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</si>
  <si>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</si>
  <si>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</si>
  <si>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</si>
  <si>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</si>
  <si>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</si>
  <si>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</si>
  <si>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</si>
  <si>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</si>
  <si>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</si>
  <si>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</si>
  <si>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</si>
  <si>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</si>
  <si>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</si>
  <si>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</si>
  <si>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</si>
  <si>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</si>
  <si>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</si>
  <si>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</si>
  <si>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</si>
  <si>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</si>
  <si>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</si>
  <si>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</si>
  <si>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</si>
  <si>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</si>
  <si>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</si>
  <si>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</si>
  <si>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</si>
  <si>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</si>
  <si>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</si>
  <si>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</si>
  <si>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</si>
  <si>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</si>
  <si>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</si>
  <si>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</si>
  <si>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</si>
  <si>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</si>
  <si>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</si>
  <si>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</si>
  <si>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</si>
  <si>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</si>
  <si>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</si>
  <si>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</si>
  <si>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</si>
  <si>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</si>
  <si>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</si>
  <si>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</si>
  <si>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</si>
  <si>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</si>
  <si>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</si>
  <si>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</si>
  <si>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</si>
  <si>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</si>
  <si>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</si>
  <si>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</si>
  <si>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</si>
  <si>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</si>
  <si>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</si>
  <si>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</si>
  <si>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</si>
  <si>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</si>
  <si>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</si>
  <si>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</si>
  <si>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</si>
  <si>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</si>
  <si>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</si>
  <si>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</si>
  <si>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</si>
  <si>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</si>
  <si>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</si>
  <si>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</si>
  <si>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</si>
  <si>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</si>
  <si>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</si>
  <si>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</si>
  <si>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</si>
  <si>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</si>
  <si>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</si>
  <si>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</si>
  <si>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</si>
  <si>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</si>
  <si>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</si>
  <si>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</si>
  <si>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</si>
  <si>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</si>
  <si>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</si>
  <si>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</si>
  <si>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</si>
  <si>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</si>
  <si>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</si>
  <si>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</si>
  <si>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</si>
  <si>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</si>
  <si>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</si>
  <si>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</si>
  <si>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</si>
  <si>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</si>
  <si>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</si>
  <si>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</si>
  <si>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</si>
  <si>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</si>
  <si>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</si>
  <si>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</si>
  <si>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</si>
  <si>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</si>
  <si>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</si>
  <si>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</si>
  <si>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</si>
  <si>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</si>
  <si>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</si>
  <si>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</si>
  <si>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</si>
  <si>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</si>
  <si>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</si>
  <si>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</si>
  <si>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</si>
  <si>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</si>
  <si>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</si>
  <si>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</si>
  <si>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</si>
  <si>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</si>
  <si>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</si>
  <si>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</si>
  <si>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</si>
  <si>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</si>
  <si>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</si>
  <si>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</si>
  <si>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</si>
  <si>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</si>
  <si>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</si>
  <si>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</si>
  <si>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</si>
  <si>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</si>
  <si>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</si>
  <si>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</si>
  <si>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</si>
  <si>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</si>
  <si>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</si>
  <si>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</si>
  <si>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</si>
  <si>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</si>
  <si>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</si>
  <si>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</si>
  <si>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</si>
  <si>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</si>
  <si>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</si>
  <si>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</si>
  <si>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</si>
  <si>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</si>
  <si>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</si>
  <si>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</si>
  <si>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</si>
  <si>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</si>
  <si>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</si>
  <si>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</si>
  <si>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</si>
  <si>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</si>
  <si>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</si>
  <si>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</si>
  <si>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</si>
  <si>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</si>
  <si>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</si>
  <si>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</si>
  <si>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</si>
  <si>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</si>
  <si>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</si>
  <si>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</si>
  <si>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</si>
  <si>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</si>
  <si>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</si>
  <si>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</si>
  <si>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</si>
  <si>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</si>
  <si>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</si>
  <si>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</si>
  <si>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</si>
  <si>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</si>
  <si>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</si>
  <si>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</si>
  <si>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</si>
  <si>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</si>
  <si>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</si>
  <si>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</si>
  <si>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</si>
  <si>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</si>
  <si>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</si>
  <si>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</si>
  <si>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</si>
  <si>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</si>
  <si>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</si>
  <si>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</si>
  <si>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</si>
  <si>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</si>
  <si>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</si>
  <si>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</si>
  <si>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</si>
  <si>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</si>
  <si>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</si>
  <si>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</si>
  <si>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</si>
  <si>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</si>
  <si>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</si>
  <si>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</si>
  <si>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</si>
  <si>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</si>
  <si>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</si>
  <si>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</si>
  <si>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</si>
  <si>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</si>
  <si>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</si>
  <si>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</si>
  <si>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</si>
  <si>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</si>
  <si>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</si>
  <si>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</si>
  <si>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</si>
  <si>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</si>
  <si>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</si>
  <si>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</si>
  <si>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</si>
  <si>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</si>
  <si>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</si>
  <si>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</si>
  <si>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</si>
  <si>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</si>
  <si>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</si>
  <si>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</si>
  <si>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</si>
  <si>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</si>
  <si>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</si>
  <si>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</si>
  <si>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</si>
  <si>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</si>
  <si>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</si>
  <si>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</si>
  <si>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</si>
  <si>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</si>
  <si>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</si>
  <si>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</si>
  <si>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</si>
  <si>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</si>
  <si>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</si>
  <si>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</si>
  <si>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</si>
  <si>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</si>
  <si>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</si>
  <si>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</si>
  <si>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</si>
  <si>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</si>
  <si>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</si>
  <si>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</si>
  <si>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</si>
  <si>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</si>
  <si>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</si>
  <si>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</si>
  <si>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</si>
  <si>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</si>
  <si>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</si>
  <si>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</si>
  <si>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</si>
  <si>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</si>
  <si>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</si>
  <si>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</si>
  <si>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</si>
  <si>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</si>
  <si>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</si>
  <si>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</si>
  <si>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</si>
  <si>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</si>
  <si>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</si>
  <si>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</si>
  <si>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</si>
  <si>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</si>
  <si>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</si>
  <si>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</si>
  <si>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</si>
  <si>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</si>
  <si>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</si>
  <si>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</si>
  <si>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</si>
  <si>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</si>
  <si>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</si>
  <si>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</si>
  <si>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</si>
  <si>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</si>
  <si>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</si>
  <si>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</si>
  <si>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</si>
  <si>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</si>
  <si>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</si>
  <si>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</si>
  <si>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</si>
  <si>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</si>
  <si>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</si>
  <si>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</si>
  <si>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</si>
  <si>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</si>
  <si>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</si>
  <si>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</si>
  <si>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</si>
  <si>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</si>
  <si>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</si>
  <si>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</si>
  <si>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</si>
  <si>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</si>
  <si>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</si>
  <si>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</si>
  <si>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</si>
  <si>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</si>
  <si>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</si>
  <si>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</si>
  <si>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</si>
  <si>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</si>
  <si>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</si>
  <si>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</si>
  <si>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</si>
  <si>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</si>
  <si>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</si>
  <si>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</si>
  <si>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</si>
  <si>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</si>
  <si>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</si>
  <si>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</si>
  <si>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</si>
  <si>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</si>
  <si>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</si>
  <si>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</si>
  <si>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</si>
  <si>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</si>
  <si>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</si>
  <si>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</si>
  <si>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</si>
  <si>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</si>
  <si>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</si>
  <si>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</si>
  <si>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</si>
  <si>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</si>
  <si>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</si>
  <si>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</si>
  <si>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</si>
  <si>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</si>
  <si>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</si>
  <si>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</si>
  <si>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</si>
  <si>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</si>
  <si>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</si>
  <si>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</si>
  <si>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</si>
  <si>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</si>
  <si>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</si>
  <si>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</si>
  <si>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</si>
  <si>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</si>
  <si>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</si>
  <si>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</si>
  <si>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</si>
  <si>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</si>
  <si>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</si>
  <si>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</si>
  <si>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</si>
  <si>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</si>
  <si>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</si>
  <si>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</si>
  <si>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</si>
  <si>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</si>
  <si>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</si>
  <si>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</si>
  <si>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</si>
  <si>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</si>
  <si>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</si>
  <si>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</si>
  <si>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</si>
  <si>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</si>
  <si>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</si>
  <si>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</si>
  <si>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</si>
  <si>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</si>
  <si>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</si>
  <si>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</si>
  <si>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</si>
  <si>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</si>
  <si>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</si>
  <si>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</si>
  <si>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</si>
  <si>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</si>
  <si>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</si>
  <si>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</si>
  <si>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</si>
  <si>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</si>
  <si>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</si>
  <si>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</si>
  <si>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</si>
  <si>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</si>
  <si>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</si>
  <si>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</si>
  <si>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</si>
  <si>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</si>
  <si>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</si>
  <si>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</si>
  <si>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</si>
  <si>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</si>
  <si>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</si>
  <si>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</si>
  <si>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</si>
  <si>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</si>
  <si>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</si>
  <si>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</si>
  <si>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</si>
  <si>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</si>
  <si>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</si>
  <si>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</si>
  <si>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</si>
  <si>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</si>
  <si>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</si>
  <si>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</si>
  <si>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</si>
  <si>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</si>
  <si>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</si>
  <si>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</si>
  <si>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</si>
  <si>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</si>
  <si>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</si>
  <si>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</si>
  <si>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</si>
  <si>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</si>
  <si>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</si>
  <si>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</si>
  <si>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</si>
  <si>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</si>
  <si>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</si>
  <si>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</si>
  <si>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</si>
  <si>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</si>
  <si>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</si>
  <si>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</si>
  <si>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</si>
  <si>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</si>
  <si>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</si>
  <si>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</si>
  <si>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</si>
  <si>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</si>
  <si>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</si>
  <si>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</si>
  <si>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</si>
  <si>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</si>
  <si>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</si>
  <si>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</si>
  <si>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</si>
  <si>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</si>
  <si>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</si>
  <si>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</si>
  <si>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</si>
  <si>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</si>
  <si>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</si>
  <si>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</si>
  <si>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</si>
  <si>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</si>
  <si>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</si>
  <si>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</si>
  <si>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</si>
  <si>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</si>
  <si>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</si>
  <si>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</si>
  <si>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</si>
  <si>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</si>
  <si>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</si>
  <si>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</si>
  <si>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</si>
  <si>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</si>
  <si>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</si>
  <si>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</si>
  <si>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</si>
  <si>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</si>
  <si>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</si>
  <si>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</si>
  <si>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</si>
  <si>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</si>
  <si>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</si>
  <si>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</si>
  <si>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</si>
  <si>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</si>
  <si>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</si>
  <si>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</si>
  <si>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</si>
  <si>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</si>
  <si>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</si>
  <si>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</si>
  <si>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</si>
  <si>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</si>
  <si>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</si>
  <si>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</si>
  <si>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</si>
  <si>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</si>
  <si>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</si>
  <si>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</si>
  <si>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</si>
  <si>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</si>
  <si>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</si>
  <si>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</si>
  <si>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</si>
  <si>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</si>
  <si>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</si>
  <si>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</si>
  <si>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</si>
  <si>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</si>
  <si>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</si>
  <si>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</si>
  <si>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</si>
  <si>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</si>
  <si>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</si>
  <si>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</si>
  <si>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</si>
  <si>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</si>
  <si>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</si>
  <si>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</si>
  <si>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</si>
  <si>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</si>
  <si>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</si>
  <si>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</si>
  <si>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</si>
  <si>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</si>
  <si>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</si>
  <si>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</si>
  <si>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</si>
  <si>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</si>
  <si>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</si>
  <si>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</si>
  <si>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</si>
  <si>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</si>
  <si>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</si>
  <si>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</si>
  <si>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</si>
  <si>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</si>
  <si>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</si>
  <si>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</si>
  <si>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</si>
  <si>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</si>
  <si>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</si>
  <si>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</si>
  <si>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</si>
  <si>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</si>
  <si>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</si>
  <si>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</si>
  <si>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</si>
  <si>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</si>
  <si>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</si>
  <si>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</si>
  <si>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</si>
  <si>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</si>
  <si>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</si>
  <si>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</si>
  <si>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</si>
  <si>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</si>
  <si>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</si>
  <si>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</si>
  <si>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</si>
  <si>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</si>
  <si>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</si>
  <si>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</si>
  <si>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</si>
  <si>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</si>
  <si>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</si>
  <si>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</si>
  <si>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</si>
  <si>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</si>
  <si>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</si>
  <si>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</si>
  <si>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</si>
  <si>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</si>
  <si>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</si>
  <si>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</si>
  <si>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</si>
  <si>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</si>
  <si>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</si>
  <si>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</si>
  <si>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</si>
  <si>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</si>
  <si>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</si>
  <si>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</si>
  <si>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</si>
  <si>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</si>
  <si>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</si>
  <si>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</si>
  <si>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</si>
  <si>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</si>
  <si>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</si>
  <si>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</si>
  <si>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</si>
  <si>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</si>
  <si>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</si>
  <si>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</si>
  <si>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</si>
  <si>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</si>
  <si>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</si>
  <si>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</si>
  <si>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</si>
  <si>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</si>
  <si>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</si>
  <si>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</si>
  <si>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</si>
  <si>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</si>
  <si>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</si>
  <si>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</si>
  <si>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</si>
  <si>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</si>
  <si>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</si>
  <si>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</si>
  <si>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</si>
  <si>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</si>
  <si>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</si>
  <si>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</si>
  <si>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</si>
  <si>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</si>
  <si>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</si>
  <si>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</si>
  <si>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</si>
  <si>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</si>
  <si>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</si>
  <si>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</si>
  <si>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</si>
  <si>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</si>
  <si>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</si>
  <si>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</si>
  <si>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</si>
  <si>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</si>
  <si>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</si>
  <si>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</si>
  <si>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</si>
  <si>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</si>
  <si>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</si>
  <si>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</si>
  <si>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</si>
  <si>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</si>
  <si>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</si>
  <si>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</si>
  <si>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</si>
  <si>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</si>
  <si>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</si>
  <si>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</si>
  <si>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</si>
  <si>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</si>
  <si>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</si>
  <si>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</si>
  <si>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</si>
  <si>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</si>
  <si>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</si>
  <si>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</si>
  <si>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</si>
  <si>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</si>
  <si>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</si>
  <si>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</si>
  <si>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</si>
  <si>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</si>
  <si>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</si>
  <si>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</si>
  <si>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</si>
  <si>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</si>
  <si>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</si>
  <si>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</si>
  <si>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</si>
  <si>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</si>
  <si>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</si>
  <si>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</si>
  <si>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</si>
  <si>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</si>
  <si>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</si>
  <si>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</si>
  <si>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</si>
  <si>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</si>
  <si>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</si>
  <si>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</si>
  <si>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</si>
  <si>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</si>
  <si>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</si>
  <si>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</si>
  <si>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</si>
  <si>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</si>
  <si>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</si>
  <si>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</si>
  <si>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</si>
  <si>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</si>
  <si>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</si>
  <si>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</si>
  <si>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</si>
  <si>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</si>
  <si>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</si>
  <si>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</si>
  <si>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</si>
  <si>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</si>
  <si>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</si>
  <si>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</si>
  <si>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</si>
  <si>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</si>
  <si>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</si>
  <si>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</si>
  <si>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</si>
  <si>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</si>
  <si>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</si>
  <si>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</si>
  <si>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</si>
  <si>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</si>
  <si>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</si>
  <si>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</si>
  <si>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</si>
  <si>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</si>
  <si>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</si>
  <si>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</si>
  <si>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</si>
  <si>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</si>
  <si>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</si>
  <si>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</si>
  <si>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</si>
  <si>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</si>
  <si>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</si>
  <si>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</si>
  <si>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</si>
  <si>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</si>
  <si>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</si>
  <si>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</si>
  <si>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</si>
  <si>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</si>
  <si>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</si>
  <si>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</si>
  <si>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</si>
  <si>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</si>
  <si>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</si>
  <si>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</si>
  <si>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</si>
  <si>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</si>
  <si>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</si>
  <si>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</si>
  <si>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</si>
  <si>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</si>
  <si>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</si>
  <si>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</si>
  <si>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</si>
  <si>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</si>
  <si>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</si>
  <si>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</si>
  <si>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</si>
  <si>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</si>
  <si>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</si>
  <si>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</si>
  <si>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</si>
  <si>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</si>
  <si>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</si>
  <si>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</si>
  <si>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</si>
  <si>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</si>
  <si>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</si>
  <si>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</si>
  <si>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</si>
  <si>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</si>
  <si>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</si>
  <si>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</si>
  <si>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</si>
  <si>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</si>
  <si>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</si>
  <si>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</si>
  <si>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</si>
  <si>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</si>
  <si>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</si>
  <si>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</si>
  <si>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</si>
  <si>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</si>
  <si>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</si>
  <si>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</si>
  <si>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</si>
  <si>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</si>
  <si>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</si>
  <si>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</si>
  <si>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</si>
  <si>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</si>
  <si>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</si>
  <si>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</si>
  <si>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</si>
  <si>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</si>
  <si>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</si>
  <si>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</si>
  <si>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</si>
  <si>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</si>
  <si>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</si>
  <si>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</si>
  <si>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</si>
  <si>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</si>
  <si>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</si>
  <si>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</si>
  <si>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</si>
  <si>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</si>
  <si>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</si>
  <si>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</si>
  <si>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</si>
  <si>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</si>
  <si>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</si>
  <si>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</si>
  <si>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</si>
  <si>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</si>
  <si>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</si>
  <si>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</si>
  <si>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</si>
  <si>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</si>
  <si>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</si>
  <si>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</si>
  <si>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</si>
  <si>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</si>
  <si>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</si>
  <si>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</si>
  <si>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</si>
  <si>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</si>
  <si>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</si>
  <si>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</si>
  <si>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</si>
  <si>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</si>
  <si>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</si>
  <si>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</si>
  <si>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</si>
  <si>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</si>
  <si>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</si>
  <si>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</si>
  <si>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</si>
  <si>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</si>
  <si>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</si>
  <si>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</si>
  <si>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</si>
  <si>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</si>
  <si>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</si>
  <si>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</si>
  <si>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</si>
  <si>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</si>
  <si>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</si>
  <si>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</si>
  <si>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</si>
  <si>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</si>
  <si>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</si>
  <si>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</si>
  <si>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</si>
  <si>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</si>
  <si>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</si>
  <si>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</si>
  <si>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</si>
  <si>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</si>
  <si>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</si>
  <si>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</si>
  <si>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</si>
  <si>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</si>
  <si>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</si>
  <si>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</si>
  <si>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</si>
  <si>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</si>
  <si>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</si>
  <si>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</si>
  <si>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</si>
  <si>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</si>
  <si>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</si>
  <si>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</si>
  <si>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</si>
  <si>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</si>
  <si>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</si>
  <si>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</si>
  <si>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</si>
  <si>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</si>
  <si>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</si>
  <si>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</si>
  <si>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</si>
  <si>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</si>
  <si>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</si>
  <si>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</si>
  <si>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</si>
  <si>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</si>
  <si>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</si>
  <si>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</si>
  <si>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</si>
  <si>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</si>
  <si>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</si>
  <si>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</si>
  <si>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</si>
  <si>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</si>
  <si>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</si>
  <si>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</si>
  <si>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</si>
  <si>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</si>
  <si>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</si>
  <si>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</si>
  <si>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</si>
  <si>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</si>
  <si>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</si>
  <si>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</si>
  <si>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</si>
  <si>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</si>
  <si>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</si>
  <si>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</si>
  <si>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</si>
  <si>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</si>
  <si>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</si>
  <si>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</si>
  <si>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</si>
  <si>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</si>
  <si>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</si>
  <si>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</si>
  <si>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</si>
  <si>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</si>
  <si>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</si>
  <si>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</si>
  <si>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</si>
  <si>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</si>
  <si>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</si>
  <si>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</si>
  <si>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</si>
  <si>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</si>
  <si>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</si>
  <si>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</si>
  <si>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</si>
  <si>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</si>
  <si>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</si>
  <si>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</si>
  <si>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</si>
  <si>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</si>
  <si>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</si>
  <si>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</si>
  <si>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</si>
  <si>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</si>
  <si>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</si>
  <si>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</si>
  <si>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</si>
  <si>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</si>
  <si>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</si>
  <si>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</si>
  <si>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</si>
  <si>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</si>
  <si>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</si>
  <si>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</si>
  <si>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</si>
  <si>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</si>
  <si>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</si>
  <si>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</si>
  <si>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</si>
  <si>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</si>
  <si>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</si>
  <si>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</si>
  <si>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</si>
  <si>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</si>
  <si>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</si>
  <si>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</si>
  <si>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</si>
  <si>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</si>
  <si>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</si>
  <si>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</si>
  <si>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</si>
  <si>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</si>
  <si>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</si>
  <si>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</si>
  <si>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</si>
  <si>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</si>
  <si>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</si>
  <si>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</si>
  <si>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</si>
  <si>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</si>
  <si>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</si>
  <si>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</si>
  <si>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</si>
  <si>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</si>
  <si>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</si>
  <si>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</si>
  <si>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</si>
  <si>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</si>
  <si>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</si>
  <si>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</si>
  <si>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</si>
  <si>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</si>
  <si>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</si>
  <si>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</si>
  <si>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</si>
  <si>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</si>
  <si>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</si>
  <si>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</si>
  <si>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</si>
  <si>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</si>
  <si>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</si>
  <si>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</si>
  <si>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</si>
  <si>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</si>
  <si>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</si>
  <si>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</si>
  <si>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</si>
  <si>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</si>
  <si>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</si>
  <si>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</si>
  <si>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</si>
  <si>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</si>
  <si>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</si>
  <si>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</si>
  <si>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</si>
  <si>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</si>
  <si>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</si>
  <si>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</si>
  <si>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</si>
  <si>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</si>
  <si>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</si>
  <si>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</si>
  <si>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</si>
  <si>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</si>
  <si>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</si>
  <si>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</si>
  <si>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</si>
  <si>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</si>
  <si>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</si>
  <si>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</si>
  <si>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</si>
  <si>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</si>
  <si>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</si>
  <si>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</si>
  <si>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</si>
  <si>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</si>
  <si>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</si>
  <si>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</si>
  <si>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</si>
  <si>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</si>
  <si>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</si>
  <si>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</si>
  <si>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</si>
  <si>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</si>
  <si>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</si>
  <si>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</si>
  <si>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</si>
  <si>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</si>
  <si>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</si>
  <si>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</si>
  <si>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</si>
  <si>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</si>
  <si>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</si>
  <si>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</si>
  <si>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</si>
  <si>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</si>
  <si>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</si>
  <si>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</si>
  <si>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</si>
  <si>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</si>
  <si>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</si>
  <si>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</si>
  <si>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</si>
  <si>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</si>
  <si>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</si>
  <si>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</si>
  <si>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</si>
  <si>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</si>
  <si>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</si>
  <si>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</si>
  <si>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</si>
  <si>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</si>
  <si>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</si>
  <si>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</si>
  <si>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</si>
  <si>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</si>
  <si>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</si>
  <si>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</si>
  <si>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</si>
  <si>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</si>
  <si>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</si>
  <si>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</si>
  <si>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</si>
  <si>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</si>
  <si>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</si>
  <si>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</si>
  <si>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</si>
  <si>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</si>
  <si>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</si>
  <si>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</si>
  <si>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</si>
  <si>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</si>
  <si>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</si>
  <si>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</si>
  <si>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</si>
  <si>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</si>
  <si>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</si>
  <si>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</si>
  <si>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</si>
  <si>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</si>
  <si>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</si>
  <si>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</si>
  <si>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</si>
  <si>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</si>
  <si>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</si>
  <si>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</si>
  <si>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</si>
  <si>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</si>
  <si>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</si>
  <si>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</si>
  <si>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</si>
  <si>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</si>
  <si>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</si>
  <si>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</si>
  <si>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</si>
  <si>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</si>
  <si>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</si>
  <si>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</si>
  <si>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</si>
  <si>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</si>
  <si>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</si>
  <si>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</si>
  <si>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</si>
  <si>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</si>
  <si>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</si>
  <si>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</si>
  <si>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</si>
  <si>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</si>
  <si>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</si>
  <si>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</si>
  <si>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</si>
  <si>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</si>
  <si>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</si>
  <si>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</si>
  <si>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</si>
  <si>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</si>
  <si>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</si>
  <si>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</si>
  <si>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</si>
  <si>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</si>
  <si>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</si>
  <si>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</si>
  <si>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</si>
  <si>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</si>
  <si>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</si>
  <si>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</si>
  <si>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</si>
  <si>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</si>
  <si>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</si>
  <si>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</si>
  <si>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</si>
  <si>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</si>
  <si>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</si>
  <si>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</si>
  <si>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</si>
  <si>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</si>
  <si>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</si>
  <si>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</si>
  <si>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</si>
  <si>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</si>
  <si>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</si>
  <si>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</si>
  <si>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</si>
  <si>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</si>
  <si>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</si>
  <si>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</si>
  <si>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</si>
  <si>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</si>
  <si>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</si>
  <si>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</si>
  <si>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</si>
  <si>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</si>
  <si>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</si>
  <si>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</si>
  <si>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</si>
  <si>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</si>
  <si>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</si>
  <si>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</si>
  <si>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</si>
  <si>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</si>
  <si>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</si>
  <si>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</si>
  <si>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</si>
  <si>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</si>
  <si>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</si>
  <si>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</si>
  <si>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</si>
  <si>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</si>
  <si>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</si>
  <si>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</si>
  <si>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</si>
  <si>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</si>
  <si>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</si>
  <si>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</si>
  <si>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</si>
  <si>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</si>
  <si>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</si>
  <si>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</si>
  <si>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</si>
  <si>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</si>
  <si>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</si>
  <si>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</si>
  <si>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</si>
  <si>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</si>
  <si>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</si>
  <si>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</si>
  <si>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</si>
  <si>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</si>
  <si>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</si>
  <si>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</si>
  <si>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</si>
  <si>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</si>
  <si>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</si>
  <si>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</si>
  <si>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</si>
  <si>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</si>
  <si>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</si>
  <si>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</si>
  <si>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</si>
  <si>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</si>
  <si>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</si>
  <si>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</si>
  <si>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</si>
  <si>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</si>
  <si>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</si>
  <si>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</si>
  <si>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</si>
  <si>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</si>
  <si>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</si>
  <si>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</si>
  <si>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</si>
  <si>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</si>
  <si>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</si>
  <si>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</si>
  <si>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</si>
  <si>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</si>
  <si>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</si>
  <si>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</si>
  <si>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</si>
  <si>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</si>
  <si>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</si>
  <si>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</si>
  <si>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</si>
  <si>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</si>
  <si>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</si>
  <si>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</si>
  <si>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</si>
  <si>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</si>
  <si>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</si>
  <si>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</si>
  <si>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</si>
  <si>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</si>
  <si>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</si>
  <si>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</si>
  <si>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</si>
  <si>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</si>
  <si>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</si>
  <si>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</si>
  <si>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</si>
  <si>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</si>
  <si>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</si>
  <si>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</si>
  <si>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</si>
  <si>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</si>
  <si>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</si>
  <si>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</si>
  <si>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</si>
  <si>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</si>
  <si>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</si>
  <si>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</si>
  <si>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</si>
  <si>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</si>
  <si>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</si>
  <si>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</si>
  <si>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</si>
  <si>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</si>
  <si>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</si>
  <si>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</si>
  <si>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</si>
  <si>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</si>
  <si>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</si>
  <si>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</si>
  <si>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</si>
  <si>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</si>
  <si>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</si>
  <si>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</si>
  <si>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</si>
  <si>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</si>
  <si>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</si>
  <si>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</si>
  <si>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</si>
  <si>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</si>
  <si>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</si>
  <si>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</si>
  <si>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</si>
  <si>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</si>
  <si>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</si>
  <si>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</si>
  <si>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</si>
  <si>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</si>
  <si>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</si>
  <si>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</si>
  <si>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</si>
  <si>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</si>
  <si>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</si>
  <si>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</si>
  <si>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</si>
  <si>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</si>
  <si>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</si>
  <si>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</si>
  <si>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</si>
  <si>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</si>
  <si>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</si>
  <si>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</si>
  <si>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</si>
  <si>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</si>
  <si>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</si>
  <si>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</si>
  <si>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</si>
  <si>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</si>
  <si>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</si>
  <si>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</si>
  <si>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</si>
  <si>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</si>
  <si>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</si>
  <si>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</si>
  <si>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</si>
  <si>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</si>
  <si>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</si>
  <si>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</si>
  <si>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</si>
  <si>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</si>
  <si>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</si>
  <si>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</si>
  <si>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</si>
  <si>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</si>
  <si>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</si>
  <si>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</si>
  <si>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</si>
  <si>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</si>
  <si>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</si>
  <si>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</si>
  <si>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</si>
  <si>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</si>
  <si>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</si>
  <si>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</si>
  <si>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</si>
  <si>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</si>
  <si>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</si>
  <si>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</si>
  <si>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</si>
  <si>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</si>
  <si>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</si>
  <si>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</si>
  <si>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</si>
  <si>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</si>
  <si>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</si>
  <si>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</si>
  <si>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</si>
  <si>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</si>
  <si>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</si>
  <si>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</si>
  <si>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</si>
  <si>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</si>
  <si>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</si>
  <si>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</si>
  <si>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</si>
  <si>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</si>
  <si>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</si>
  <si>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</si>
  <si>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</si>
  <si>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</si>
  <si>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</si>
  <si>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</si>
  <si>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</si>
  <si>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</si>
  <si>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</si>
  <si>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</si>
  <si>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</si>
  <si>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</si>
  <si>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</si>
  <si>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</si>
  <si>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</si>
  <si>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</si>
  <si>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</si>
  <si>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</si>
  <si>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</si>
  <si>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</si>
  <si>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</si>
  <si>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</si>
  <si>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</si>
  <si>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</si>
  <si>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</si>
  <si>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</si>
  <si>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</si>
  <si>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</si>
  <si>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</si>
  <si>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</si>
  <si>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</si>
  <si>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</si>
  <si>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</si>
  <si>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</si>
  <si>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</si>
  <si>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</si>
  <si>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</si>
  <si>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</si>
  <si>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</si>
  <si>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</si>
  <si>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</si>
  <si>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</si>
  <si>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</si>
  <si>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</si>
  <si>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</si>
  <si>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</si>
  <si>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</si>
  <si>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</si>
  <si>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</si>
  <si>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</si>
  <si>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</si>
  <si>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</si>
  <si>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</si>
  <si>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</si>
  <si>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</si>
  <si>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</si>
  <si>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</si>
  <si>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</si>
  <si>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</si>
  <si>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</si>
  <si>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</si>
  <si>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</si>
  <si>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</si>
  <si>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</si>
  <si>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</si>
  <si>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</si>
  <si>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</si>
  <si>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</si>
  <si>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</si>
  <si>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</si>
  <si>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</si>
  <si>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</si>
  <si>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</si>
  <si>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</si>
  <si>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</si>
  <si>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</si>
  <si>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</si>
  <si>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</si>
  <si>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</si>
  <si>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</si>
  <si>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</si>
  <si>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</si>
  <si>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</si>
  <si>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</si>
  <si>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</si>
  <si>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</si>
  <si>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</si>
  <si>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</si>
  <si>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</si>
  <si>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</si>
  <si>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</si>
  <si>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</si>
  <si>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</si>
  <si>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</si>
  <si>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</si>
  <si>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</si>
  <si>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</si>
  <si>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</si>
  <si>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</si>
  <si>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</si>
  <si>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</si>
  <si>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</si>
  <si>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</si>
  <si>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</si>
  <si>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</si>
  <si>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</si>
  <si>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</si>
  <si>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</si>
  <si>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</si>
  <si>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</si>
  <si>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</si>
  <si>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</si>
  <si>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</si>
  <si>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</si>
  <si>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</si>
  <si>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</si>
  <si>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</si>
  <si>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</si>
  <si>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</si>
  <si>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</si>
  <si>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</si>
  <si>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</si>
  <si>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</si>
  <si>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</si>
  <si>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</si>
  <si>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</si>
  <si>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</si>
  <si>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</si>
  <si>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</si>
  <si>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</si>
  <si>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</si>
  <si>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</si>
  <si>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</si>
  <si>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</si>
  <si>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</si>
  <si>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</si>
  <si>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</si>
  <si>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</si>
  <si>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</si>
  <si>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</si>
  <si>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</si>
  <si>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</si>
  <si>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</si>
  <si>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</si>
  <si>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</si>
  <si>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</si>
  <si>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</si>
  <si>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</si>
  <si>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</si>
  <si>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</si>
  <si>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</si>
  <si>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</si>
  <si>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</si>
  <si>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</si>
  <si>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</si>
  <si>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</si>
  <si>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</si>
  <si>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</si>
  <si>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</si>
  <si>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</si>
  <si>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</si>
  <si>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</si>
  <si>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</si>
  <si>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</si>
  <si>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</si>
  <si>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</si>
  <si>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</si>
  <si>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</si>
  <si>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</si>
  <si>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</si>
  <si>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</si>
  <si>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</si>
  <si>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</si>
  <si>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</si>
  <si>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</si>
  <si>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</si>
  <si>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</si>
  <si>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</si>
  <si>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</si>
  <si>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</si>
  <si>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</si>
  <si>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</si>
  <si>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</si>
  <si>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</si>
  <si>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</si>
  <si>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</si>
  <si>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</si>
  <si>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</si>
  <si>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</si>
  <si>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</si>
  <si>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</si>
  <si>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</si>
  <si>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</si>
  <si>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</si>
  <si>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</si>
  <si>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</si>
  <si>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</si>
  <si>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</si>
  <si>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</si>
  <si>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</si>
  <si>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</si>
  <si>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</si>
  <si>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</si>
  <si>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</si>
  <si>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</si>
  <si>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</si>
  <si>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</si>
  <si>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</si>
  <si>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</si>
  <si>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</si>
  <si>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</si>
  <si>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</si>
  <si>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</si>
  <si>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</si>
  <si>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</si>
  <si>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</si>
  <si>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</si>
  <si>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</si>
  <si>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</si>
  <si>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</si>
  <si>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</si>
  <si>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</si>
  <si>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</si>
  <si>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</si>
  <si>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</si>
  <si>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</si>
  <si>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</si>
  <si>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</si>
  <si>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</si>
  <si>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</si>
  <si>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</si>
  <si>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</si>
  <si>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</si>
  <si>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</si>
  <si>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</si>
  <si>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</si>
  <si>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</si>
  <si>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</si>
  <si>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</si>
  <si>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</si>
  <si>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</si>
  <si>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</si>
  <si>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</si>
  <si>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</si>
  <si>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</si>
  <si>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</si>
  <si>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</si>
  <si>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</si>
  <si>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</si>
  <si>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</si>
  <si>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</si>
  <si>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</si>
  <si>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</si>
  <si>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</si>
  <si>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</si>
  <si>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</si>
  <si>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</si>
  <si>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</si>
  <si>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</si>
  <si>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</si>
  <si>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</si>
  <si>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</si>
  <si>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</si>
  <si>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</si>
  <si>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</si>
  <si>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</si>
  <si>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</si>
  <si>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</si>
  <si>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</si>
  <si>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</si>
  <si>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</si>
  <si>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</si>
  <si>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</si>
  <si>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</si>
  <si>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</si>
  <si>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</si>
  <si>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</si>
  <si>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</si>
  <si>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</si>
  <si>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</si>
  <si>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</si>
  <si>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</si>
  <si>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</si>
  <si>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</si>
  <si>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</si>
  <si>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</si>
  <si>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</si>
  <si>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</si>
  <si>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</si>
  <si>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</si>
  <si>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</si>
  <si>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</si>
  <si>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</si>
  <si>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</si>
  <si>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</si>
  <si>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</si>
  <si>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</si>
  <si>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</si>
  <si>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</si>
  <si>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</si>
  <si>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</si>
  <si>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</si>
  <si>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</si>
  <si>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</si>
  <si>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</si>
  <si>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</si>
  <si>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</si>
  <si>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</si>
  <si>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</si>
  <si>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</si>
  <si>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</si>
  <si>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</si>
  <si>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</si>
  <si>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</si>
  <si>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</si>
  <si>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</si>
  <si>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</si>
  <si>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</si>
  <si>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</si>
  <si>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</si>
  <si>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</si>
  <si>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</si>
  <si>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</si>
  <si>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</si>
  <si>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</si>
  <si>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</si>
  <si>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</si>
  <si>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</si>
  <si>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</si>
  <si>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</si>
  <si>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</si>
  <si>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</si>
  <si>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</si>
  <si>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</si>
  <si>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</si>
  <si>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</si>
  <si>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</si>
  <si>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</si>
  <si>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</si>
  <si>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</si>
  <si>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</si>
  <si>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</si>
  <si>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</si>
  <si>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</si>
  <si>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</si>
  <si>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</si>
  <si>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</si>
  <si>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</si>
  <si>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</si>
  <si>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</si>
  <si>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</si>
  <si>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</si>
  <si>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</si>
  <si>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</si>
  <si>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</si>
  <si>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</si>
  <si>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</si>
  <si>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</si>
  <si>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</si>
  <si>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</si>
  <si>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</si>
  <si>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</si>
  <si>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</si>
  <si>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</si>
  <si>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</si>
  <si>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</si>
  <si>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</si>
  <si>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</si>
  <si>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</si>
  <si>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</si>
  <si>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</si>
  <si>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</si>
  <si>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</si>
  <si>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</si>
  <si>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</si>
  <si>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</si>
  <si>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</si>
  <si>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</si>
  <si>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</si>
  <si>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</si>
  <si>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</si>
  <si>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</si>
  <si>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</si>
  <si>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</si>
  <si>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</si>
  <si>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</si>
  <si>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</si>
  <si>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</si>
  <si>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</si>
  <si>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</si>
  <si>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</si>
  <si>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</si>
  <si>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</si>
  <si>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</si>
  <si>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</si>
  <si>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</si>
  <si>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</si>
  <si>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</si>
  <si>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</si>
  <si>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</si>
  <si>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</si>
  <si>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</si>
  <si>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</si>
  <si>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</si>
  <si>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</si>
  <si>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</si>
  <si>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</si>
  <si>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</si>
  <si>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</si>
  <si>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</si>
  <si>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</si>
  <si>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</si>
  <si>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</si>
  <si>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</si>
  <si>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</si>
  <si>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</si>
  <si>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</si>
  <si>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</si>
  <si>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</si>
  <si>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</si>
  <si>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</si>
  <si>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</si>
  <si>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</si>
  <si>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</si>
  <si>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</si>
  <si>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</si>
  <si>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</si>
  <si>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</si>
  <si>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</si>
  <si>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</si>
  <si>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</si>
  <si>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</si>
  <si>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</si>
  <si>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</si>
  <si>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</si>
  <si>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</si>
  <si>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</si>
  <si>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</si>
  <si>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</si>
  <si>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</si>
  <si>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</si>
  <si>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</si>
  <si>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</si>
  <si>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</si>
  <si>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</si>
  <si>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</si>
  <si>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</si>
  <si>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</si>
  <si>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</si>
  <si>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</si>
  <si>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</si>
  <si>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</si>
  <si>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</si>
  <si>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</si>
  <si>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</si>
  <si>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</si>
  <si>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</si>
  <si>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2021-68-68001902020</t>
  </si>
  <si>
    <t>Prestar los servivios de educación inicial en el marco de la atención integral en Hogares Infantiles - HI-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</si>
  <si>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Asociación de Padres de Familia Hogar Infantil Dumbo</t>
  </si>
  <si>
    <t>68-26-2012-591</t>
  </si>
  <si>
    <t xml:space="preserve">Atender a la primea infancia en el marco de la estrategia "DE CERO A SIEMPRE" de conformidad con las directrices, lineamientos y parámetros establecidos por el ICBF, así como regular las relaciones entre las partes derivadas de la entrega de los aportes del ICBF a la entidad administradora de servicio, para que este asuma con su personal y bajo se exclusiva responsabilidad dicaha atención </t>
  </si>
  <si>
    <t>68-26-2015-065</t>
  </si>
  <si>
    <t>Atender a la primea infancia en el marco de la estrategia "DE CERO A SIEMPRE" de conformidad con las directrices, lineamientos y parámetros establecidos por el ICBF, así como regular las relaciones entre las partes derivadas de la entrega de los aportes d</t>
  </si>
  <si>
    <t>68-26-2016-272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</si>
  <si>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aprtes derivadas de la entrega de aportes del ICBF a la entidad administradora para que este asuma con su personal y bajo su exclusiva responsabiidad</t>
  </si>
  <si>
    <t>663-2016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</si>
  <si>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para el servicio de Hogares Infantiles (HI), en el marco de la estrategia de atención integral "DE CERO A SIEMPRE"</t>
  </si>
  <si>
    <t>68-0552-2017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</si>
  <si>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establecidos por el ICBF, en el marco de la política de estado "DE CERO A SIEMPRE" en el servicio Hogares Infantiles</t>
  </si>
  <si>
    <t>Prestar el servicio de educación inicial en el marco de la atención integral a los niños y niñas menores de 5 años o hasta su ingreso al grado de transición, de conformidad con el Manual Operativo de la modalidad institucional y las directrics establecidas por el ICBF, en armonía con la política de estado para el desarrollo integral de la primera infancia "DE CERO A SIEMPRE"</t>
  </si>
  <si>
    <t>68-389-2018</t>
  </si>
  <si>
    <t>68-166-2019</t>
  </si>
  <si>
    <t>Prestar servicios Hogares Infantiles HI, de conformidad con el manual operativo de la modalidad institucional y las directrices establecidad por el ICBF, en armonía con la política de estado para el desarrollo integral de la primera infancia "DE CERO A SIEMPRE"</t>
  </si>
  <si>
    <t>68-190-2020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</si>
  <si>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inancia "DE CERO A SIEMPRE"</t>
  </si>
  <si>
    <t>JOSE LUIS ABRIL PORRAS</t>
  </si>
  <si>
    <t>CALLE 17 No 12 - 45</t>
  </si>
  <si>
    <t>7243425</t>
  </si>
  <si>
    <t>hogarinfantildumbo@hotmail.com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</si>
</sst>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3" zoomScale="85" zoomScaleNormal="85"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890212037</v>
      </c>
      <c r="C20" s="5"/>
      <c r="D20" s="73"/>
      <c r="E20" s="5"/>
      <c r="F20" s="5"/>
      <c r="G20" s="5"/>
      <c r="H20" s="186"/>
      <c r="I20" s="149" t="s">
        <v>887</v>
      </c>
      <c r="J20" s="150" t="s">
        <v>947</v>
      </c>
      <c r="K20" s="151">
        <v>661515970</v>
      </c>
      <c r="L20" s="152"/>
      <c r="M20" s="152">
        <v>44561</v>
      </c>
      <c r="N20" s="135">
        <f>+(M20-L20)/30</f>
        <v>1485.3666666666666</v>
      </c>
      <c r="O20" s="138"/>
      <c r="U20" s="134"/>
      <c r="V20" s="105">
        <f ca="1">NOW()</f>
        <v>44193.699540277776</v>
      </c>
      <c r="W20" s="105">
        <f ca="1">NOW()</f>
        <v>44193.699540277776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HOGAR INFANTIL DUMBO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41264</v>
      </c>
      <c r="F48" s="145">
        <v>42004</v>
      </c>
      <c r="G48" s="160">
        <f>IF(AND(E48&lt;&gt;"",F48&lt;&gt;""),((F48-E48)/30),"")</f>
        <v>24.666666666666668</v>
      </c>
      <c r="H48" s="122" t="s">
        <v>2680</v>
      </c>
      <c r="I48" s="113" t="s">
        <v>887</v>
      </c>
      <c r="J48" s="113" t="s">
        <v>947</v>
      </c>
      <c r="K48" s="116">
        <v>660155892</v>
      </c>
      <c r="L48" s="115" t="s">
        <v>1148</v>
      </c>
      <c r="M48" s="117"/>
      <c r="N48" s="115" t="s">
        <v>27</v>
      </c>
      <c r="O48" s="115" t="s">
        <v>26</v>
      </c>
      <c r="P48" s="78"/>
    </row>
    <row r="49" spans="1:16" s="6" customFormat="1" ht="24.75" customHeight="1" x14ac:dyDescent="0.25">
      <c r="A49" s="143">
        <v>2</v>
      </c>
      <c r="B49" s="111" t="s">
        <v>2678</v>
      </c>
      <c r="C49" s="112" t="s">
        <v>32</v>
      </c>
      <c r="D49" s="110" t="s">
        <v>2681</v>
      </c>
      <c r="E49" s="145">
        <v>42038</v>
      </c>
      <c r="F49" s="145">
        <v>42369</v>
      </c>
      <c r="G49" s="160">
        <f t="shared" ref="G49:G50" si="2">IF(AND(E49&lt;&gt;"",F49&lt;&gt;""),((F49-E49)/30),"")</f>
        <v>11.033333333333333</v>
      </c>
      <c r="H49" s="114" t="s">
        <v>2682</v>
      </c>
      <c r="I49" s="113" t="s">
        <v>887</v>
      </c>
      <c r="J49" s="113" t="s">
        <v>947</v>
      </c>
      <c r="K49" s="116">
        <v>436854358</v>
      </c>
      <c r="L49" s="115" t="s">
        <v>1148</v>
      </c>
      <c r="M49" s="117"/>
      <c r="N49" s="115" t="s">
        <v>27</v>
      </c>
      <c r="O49" s="115" t="s">
        <v>26</v>
      </c>
      <c r="P49" s="78"/>
    </row>
    <row r="50" spans="1:16" s="6" customFormat="1" ht="24.75" customHeight="1" x14ac:dyDescent="0.25">
      <c r="A50" s="143">
        <v>3</v>
      </c>
      <c r="B50" s="111" t="s">
        <v>2678</v>
      </c>
      <c r="C50" s="112" t="s">
        <v>32</v>
      </c>
      <c r="D50" s="110" t="s">
        <v>2683</v>
      </c>
      <c r="E50" s="145">
        <v>42398</v>
      </c>
      <c r="F50" s="145">
        <v>42674</v>
      </c>
      <c r="G50" s="160">
        <f t="shared" si="2"/>
        <v>9.1999999999999993</v>
      </c>
      <c r="H50" s="119" t="s">
        <v>2684</v>
      </c>
      <c r="I50" s="113" t="s">
        <v>887</v>
      </c>
      <c r="J50" s="113" t="s">
        <v>947</v>
      </c>
      <c r="K50" s="116">
        <v>302916247</v>
      </c>
      <c r="L50" s="115" t="s">
        <v>1148</v>
      </c>
      <c r="M50" s="117"/>
      <c r="N50" s="115" t="s">
        <v>27</v>
      </c>
      <c r="O50" s="115" t="s">
        <v>26</v>
      </c>
      <c r="P50" s="78"/>
    </row>
    <row r="51" spans="1:16" s="6" customFormat="1" ht="24.75" customHeight="1" outlineLevel="1" x14ac:dyDescent="0.25">
      <c r="A51" s="143">
        <v>4</v>
      </c>
      <c r="B51" s="111" t="s">
        <v>2678</v>
      </c>
      <c r="C51" s="112" t="s">
        <v>32</v>
      </c>
      <c r="D51" s="110" t="s">
        <v>2685</v>
      </c>
      <c r="E51" s="145">
        <v>42675</v>
      </c>
      <c r="F51" s="145">
        <v>43039</v>
      </c>
      <c r="G51" s="160">
        <f t="shared" ref="G51:G107" si="3">IF(AND(E51&lt;&gt;"",F51&lt;&gt;""),((F51-E51)/30),"")</f>
        <v>12.133333333333333</v>
      </c>
      <c r="H51" s="114" t="s">
        <v>2686</v>
      </c>
      <c r="I51" s="113" t="s">
        <v>887</v>
      </c>
      <c r="J51" s="113" t="s">
        <v>947</v>
      </c>
      <c r="K51" s="116">
        <v>460402804</v>
      </c>
      <c r="L51" s="115" t="s">
        <v>1148</v>
      </c>
      <c r="M51" s="117"/>
      <c r="N51" s="115" t="s">
        <v>27</v>
      </c>
      <c r="O51" s="115" t="s">
        <v>26</v>
      </c>
      <c r="P51" s="78"/>
    </row>
    <row r="52" spans="1:16" s="7" customFormat="1" ht="24.75" customHeight="1" outlineLevel="1" x14ac:dyDescent="0.25">
      <c r="A52" s="144">
        <v>5</v>
      </c>
      <c r="B52" s="111" t="s">
        <v>2678</v>
      </c>
      <c r="C52" s="112" t="s">
        <v>32</v>
      </c>
      <c r="D52" s="110" t="s">
        <v>2687</v>
      </c>
      <c r="E52" s="145">
        <v>43040</v>
      </c>
      <c r="F52" s="145">
        <v>43404</v>
      </c>
      <c r="G52" s="160">
        <f t="shared" si="3"/>
        <v>12.133333333333333</v>
      </c>
      <c r="H52" s="119" t="s">
        <v>2688</v>
      </c>
      <c r="I52" s="113" t="s">
        <v>887</v>
      </c>
      <c r="J52" s="113" t="s">
        <v>947</v>
      </c>
      <c r="K52" s="116">
        <v>609214773</v>
      </c>
      <c r="L52" s="115" t="s">
        <v>1148</v>
      </c>
      <c r="M52" s="117"/>
      <c r="N52" s="115" t="s">
        <v>27</v>
      </c>
      <c r="O52" s="115" t="s">
        <v>26</v>
      </c>
      <c r="P52" s="79"/>
    </row>
    <row r="53" spans="1:16" s="7" customFormat="1" ht="24.75" customHeight="1" outlineLevel="1" x14ac:dyDescent="0.25">
      <c r="A53" s="144">
        <v>6</v>
      </c>
      <c r="B53" s="111" t="s">
        <v>2678</v>
      </c>
      <c r="C53" s="112" t="s">
        <v>32</v>
      </c>
      <c r="D53" s="110" t="s">
        <v>2690</v>
      </c>
      <c r="E53" s="145">
        <v>43405</v>
      </c>
      <c r="F53" s="145">
        <v>43441</v>
      </c>
      <c r="G53" s="160">
        <f t="shared" si="3"/>
        <v>1.2</v>
      </c>
      <c r="H53" s="119" t="s">
        <v>2689</v>
      </c>
      <c r="I53" s="113" t="s">
        <v>887</v>
      </c>
      <c r="J53" s="113" t="s">
        <v>947</v>
      </c>
      <c r="K53" s="116">
        <v>62355175</v>
      </c>
      <c r="L53" s="115" t="s">
        <v>1148</v>
      </c>
      <c r="M53" s="117"/>
      <c r="N53" s="115"/>
      <c r="O53" s="115" t="s">
        <v>1148</v>
      </c>
      <c r="P53" s="79"/>
    </row>
    <row r="54" spans="1:16" s="7" customFormat="1" ht="24.75" customHeight="1" outlineLevel="1" x14ac:dyDescent="0.25">
      <c r="A54" s="144">
        <v>7</v>
      </c>
      <c r="B54" s="111" t="s">
        <v>2678</v>
      </c>
      <c r="C54" s="112" t="s">
        <v>32</v>
      </c>
      <c r="D54" s="110" t="s">
        <v>2691</v>
      </c>
      <c r="E54" s="145">
        <v>43483</v>
      </c>
      <c r="F54" s="145">
        <v>43819</v>
      </c>
      <c r="G54" s="160">
        <f t="shared" si="3"/>
        <v>11.2</v>
      </c>
      <c r="H54" s="114" t="s">
        <v>2692</v>
      </c>
      <c r="I54" s="113" t="s">
        <v>887</v>
      </c>
      <c r="J54" s="113" t="s">
        <v>947</v>
      </c>
      <c r="K54" s="118">
        <v>586016822</v>
      </c>
      <c r="L54" s="115" t="s">
        <v>1148</v>
      </c>
      <c r="M54" s="117"/>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2693</v>
      </c>
      <c r="E114" s="145">
        <v>43879</v>
      </c>
      <c r="F114" s="145">
        <v>44196</v>
      </c>
      <c r="G114" s="160">
        <f>IF(AND(E114&lt;&gt;"",F114&lt;&gt;""),((F114-E114)/30),"")</f>
        <v>10.566666666666666</v>
      </c>
      <c r="H114" s="122" t="s">
        <v>2694</v>
      </c>
      <c r="I114" s="121" t="s">
        <v>887</v>
      </c>
      <c r="J114" s="121" t="s">
        <v>947</v>
      </c>
      <c r="K114" s="123">
        <v>645127270</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19845479.099999998</v>
      </c>
      <c r="F185" s="92"/>
      <c r="G185" s="93"/>
      <c r="H185" s="88"/>
      <c r="I185" s="90" t="s">
        <v>2627</v>
      </c>
      <c r="J185" s="166">
        <f>+SUM(M179:M183)</f>
        <v>0.02</v>
      </c>
      <c r="K185" s="202" t="s">
        <v>2628</v>
      </c>
      <c r="L185" s="202"/>
      <c r="M185" s="94">
        <f>+J185*(SUM(K20:K35))</f>
        <v>13230319.4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31166</v>
      </c>
      <c r="D193" s="5"/>
      <c r="E193" s="126">
        <v>6522</v>
      </c>
      <c r="F193" s="5"/>
      <c r="G193" s="5"/>
      <c r="H193" s="147" t="s">
        <v>2695</v>
      </c>
      <c r="J193" s="5"/>
      <c r="K193" s="127">
        <v>41264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DUMBO CONTABILIDAD</cp:lastModifiedBy>
  <cp:lastPrinted>2020-11-20T15:12:35Z</cp:lastPrinted>
  <dcterms:created xsi:type="dcterms:W3CDTF">2020-10-14T21:57:42Z</dcterms:created>
  <dcterms:modified xsi:type="dcterms:W3CDTF">2020-12-28T21:57:06Z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