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3860" yWindow="270" windowWidth="14775"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<sst xmlns="http://schemas.openxmlformats.org/spreadsheetml/2006/main" count="3242" uniqueCount="2731">
  <si>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</si>
  <si>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</si>
  <si>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</si>
  <si>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</si>
  <si>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</si>
  <si>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</si>
  <si>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</si>
  <si>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</si>
  <si>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</si>
  <si>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</si>
  <si>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</si>
  <si>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</si>
  <si>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</si>
  <si>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</si>
  <si>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</si>
  <si>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</si>
  <si>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</si>
  <si>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</si>
  <si>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</si>
  <si>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</si>
  <si>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</si>
  <si>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</si>
  <si>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</si>
  <si>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</si>
  <si>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</si>
  <si>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</si>
  <si>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</si>
  <si>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</si>
  <si>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</si>
  <si>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</si>
  <si>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</si>
  <si>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</si>
  <si>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</si>
  <si>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</si>
  <si>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</si>
  <si>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</si>
  <si>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</si>
  <si>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</si>
  <si>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</si>
  <si>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</si>
  <si>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</si>
  <si>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</si>
  <si>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</si>
  <si>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</si>
  <si>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</si>
  <si>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</si>
  <si>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</si>
  <si>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</si>
  <si>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</si>
  <si>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</si>
  <si>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</si>
  <si>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</si>
  <si>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</si>
  <si>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</si>
  <si>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</si>
  <si>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</si>
  <si>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</si>
  <si>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</si>
  <si>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</si>
  <si>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</si>
  <si>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</si>
  <si>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</si>
  <si>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</si>
  <si>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</si>
  <si>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</si>
  <si>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</si>
  <si>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</si>
  <si>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</si>
  <si>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</si>
  <si>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</si>
  <si>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</si>
  <si>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</si>
  <si>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</si>
  <si>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</si>
  <si>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</si>
  <si>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</si>
  <si>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</si>
  <si>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</si>
  <si>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</si>
  <si>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</si>
  <si>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</si>
  <si>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</si>
  <si>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</si>
  <si>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</si>
  <si>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</si>
  <si>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</si>
  <si>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</si>
  <si>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</si>
  <si>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</si>
  <si>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</si>
  <si>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</si>
  <si>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</si>
  <si>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</si>
  <si>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</si>
  <si>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</si>
  <si>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</si>
  <si>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</si>
  <si>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</si>
  <si>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</si>
  <si>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</si>
  <si>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</si>
  <si>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</si>
  <si>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</si>
  <si>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</si>
  <si>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</si>
  <si>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</si>
  <si>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</si>
  <si>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</si>
  <si>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</si>
  <si>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</si>
  <si>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</si>
  <si>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</si>
  <si>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</si>
  <si>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</si>
  <si>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</si>
  <si>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</si>
  <si>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</si>
  <si>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</si>
  <si>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</si>
  <si>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</si>
  <si>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</si>
  <si>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</si>
  <si>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</si>
  <si>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</si>
  <si>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</si>
  <si>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</si>
  <si>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</si>
  <si>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</si>
  <si>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</si>
  <si>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</si>
  <si>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</si>
  <si>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</si>
  <si>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</si>
  <si>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</si>
  <si>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</si>
  <si>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</si>
  <si>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</si>
  <si>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</si>
  <si>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</si>
  <si>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</si>
  <si>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</si>
  <si>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</si>
  <si>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</si>
  <si>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</si>
  <si>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</si>
  <si>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</si>
  <si>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</si>
  <si>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</si>
  <si>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</si>
  <si>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</si>
  <si>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</si>
  <si>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</si>
  <si>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</si>
  <si>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</si>
  <si>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</si>
  <si>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</si>
  <si>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</si>
  <si>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</si>
  <si>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</si>
  <si>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</si>
  <si>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</si>
  <si>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</si>
  <si>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</si>
  <si>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</si>
  <si>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</si>
  <si>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</si>
  <si>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</si>
  <si>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</si>
  <si>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</si>
  <si>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</si>
  <si>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</si>
  <si>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</si>
  <si>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</si>
  <si>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</si>
  <si>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</si>
  <si>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</si>
  <si>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</si>
  <si>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</si>
  <si>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</si>
  <si>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</si>
  <si>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</si>
  <si>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</si>
  <si>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</si>
  <si>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</si>
  <si>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</si>
  <si>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</si>
  <si>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</si>
  <si>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</si>
  <si>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</si>
  <si>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</si>
  <si>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</si>
  <si>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</si>
  <si>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</si>
  <si>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</si>
  <si>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</si>
  <si>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</si>
  <si>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</si>
  <si>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</si>
  <si>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</si>
  <si>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</si>
  <si>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</si>
  <si>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</si>
  <si>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</si>
  <si>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</si>
  <si>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</si>
  <si>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</si>
  <si>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</si>
  <si>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</si>
  <si>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</si>
  <si>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</si>
  <si>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</si>
  <si>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</si>
  <si>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</si>
  <si>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</si>
  <si>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</si>
  <si>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</si>
  <si>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</si>
  <si>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</si>
  <si>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</si>
  <si>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</si>
  <si>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</si>
  <si>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</si>
  <si>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</si>
  <si>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</si>
  <si>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</si>
  <si>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</si>
  <si>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</si>
  <si>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</si>
  <si>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</si>
  <si>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</si>
  <si>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</si>
  <si>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</si>
  <si>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</si>
  <si>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</si>
  <si>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</si>
  <si>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</si>
  <si>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</si>
  <si>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</si>
  <si>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</si>
  <si>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</si>
  <si>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</si>
  <si>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</si>
  <si>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</si>
  <si>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</si>
  <si>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</si>
  <si>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</si>
  <si>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</si>
  <si>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</si>
  <si>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</si>
  <si>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</si>
  <si>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</si>
  <si>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</si>
  <si>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</si>
  <si>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</si>
  <si>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</si>
  <si>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</si>
  <si>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</si>
  <si>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</si>
  <si>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</si>
  <si>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</si>
  <si>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</si>
  <si>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</si>
  <si>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</si>
  <si>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</si>
  <si>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</si>
  <si>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</si>
  <si>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</si>
  <si>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</si>
  <si>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</si>
  <si>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</si>
  <si>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</si>
  <si>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</si>
  <si>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</si>
  <si>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</si>
  <si>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</si>
  <si>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</si>
  <si>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</si>
  <si>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</si>
  <si>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</si>
  <si>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</si>
  <si>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</si>
  <si>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</si>
  <si>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</si>
  <si>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</si>
  <si>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</si>
  <si>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</si>
  <si>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</si>
  <si>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</si>
  <si>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</si>
  <si>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</si>
  <si>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</si>
  <si>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</si>
  <si>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</si>
  <si>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</si>
  <si>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</si>
  <si>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</si>
  <si>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</si>
  <si>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</si>
  <si>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</si>
  <si>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</si>
  <si>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</si>
  <si>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</si>
  <si>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</si>
  <si>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</si>
  <si>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</si>
  <si>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</si>
  <si>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</si>
  <si>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</si>
  <si>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</si>
  <si>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</si>
  <si>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</si>
  <si>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</si>
  <si>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</si>
  <si>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</si>
  <si>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</si>
  <si>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</si>
  <si>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</si>
  <si>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</si>
  <si>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</si>
  <si>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</si>
  <si>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</si>
  <si>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</si>
  <si>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</si>
  <si>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</si>
  <si>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</si>
  <si>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</si>
  <si>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</si>
  <si>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</si>
  <si>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</si>
  <si>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</si>
  <si>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</si>
  <si>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</si>
  <si>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</si>
  <si>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</si>
  <si>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</si>
  <si>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</si>
  <si>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</si>
  <si>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</si>
  <si>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</si>
  <si>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</si>
  <si>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</si>
  <si>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</si>
  <si>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</si>
  <si>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</si>
  <si>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</si>
  <si>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</si>
  <si>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</si>
  <si>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</si>
  <si>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</si>
  <si>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</si>
  <si>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</si>
  <si>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</si>
  <si>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</si>
  <si>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</si>
  <si>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</si>
  <si>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</si>
  <si>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</si>
  <si>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</si>
  <si>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</si>
  <si>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</si>
  <si>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</si>
  <si>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</si>
  <si>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</si>
  <si>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</si>
  <si>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</si>
  <si>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</si>
  <si>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</si>
  <si>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</si>
  <si>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</si>
  <si>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</si>
  <si>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</si>
  <si>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</si>
  <si>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</si>
  <si>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</si>
  <si>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</si>
  <si>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</si>
  <si>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</si>
  <si>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</si>
  <si>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</si>
  <si>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</si>
  <si>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</si>
  <si>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</si>
  <si>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</si>
  <si>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</si>
  <si>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</si>
  <si>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</si>
  <si>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</si>
  <si>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</si>
  <si>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</si>
  <si>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</si>
  <si>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</si>
  <si>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</si>
  <si>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</si>
  <si>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</si>
  <si>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</si>
  <si>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</si>
  <si>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</si>
  <si>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</si>
  <si>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</si>
  <si>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</si>
  <si>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</si>
  <si>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</si>
  <si>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</si>
  <si>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</si>
  <si>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</si>
  <si>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</si>
  <si>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</si>
  <si>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</si>
  <si>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</si>
  <si>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</si>
  <si>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</si>
  <si>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</si>
  <si>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</si>
  <si>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</si>
  <si>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</si>
  <si>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</si>
  <si>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</si>
  <si>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</si>
  <si>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</si>
  <si>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</si>
  <si>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</si>
  <si>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</si>
  <si>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</si>
  <si>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</si>
  <si>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</si>
  <si>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</si>
  <si>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</si>
  <si>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</si>
  <si>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</si>
  <si>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</si>
  <si>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</si>
  <si>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</si>
  <si>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</si>
  <si>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</si>
  <si>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</si>
  <si>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</si>
  <si>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</si>
  <si>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</si>
  <si>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</si>
  <si>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</si>
  <si>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</si>
  <si>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</si>
  <si>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</si>
  <si>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</si>
  <si>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</si>
  <si>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</si>
  <si>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</si>
  <si>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</si>
  <si>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</si>
  <si>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</si>
  <si>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</si>
  <si>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</si>
  <si>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</si>
  <si>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</si>
  <si>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</si>
  <si>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</si>
  <si>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</si>
  <si>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</si>
  <si>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</si>
  <si>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</si>
  <si>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</si>
  <si>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</si>
  <si>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</si>
  <si>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</si>
  <si>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</si>
  <si>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</si>
  <si>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</si>
  <si>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</si>
  <si>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</si>
  <si>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</si>
  <si>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</si>
  <si>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</si>
  <si>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</si>
  <si>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</si>
  <si>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</si>
  <si>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</si>
  <si>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</si>
  <si>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</si>
  <si>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</si>
  <si>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</si>
  <si>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</si>
  <si>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</si>
  <si>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</si>
  <si>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</si>
  <si>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</si>
  <si>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</si>
  <si>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</si>
  <si>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</si>
  <si>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</si>
  <si>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</si>
  <si>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</si>
  <si>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</si>
  <si>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</si>
  <si>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</si>
  <si>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</si>
  <si>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</si>
  <si>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</si>
  <si>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</si>
  <si>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</si>
  <si>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</si>
  <si>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</si>
  <si>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</si>
  <si>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</si>
  <si>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</si>
  <si>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</si>
  <si>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</si>
  <si>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</si>
  <si>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</si>
  <si>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</si>
  <si>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</si>
  <si>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</si>
  <si>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</si>
  <si>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</si>
  <si>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</si>
  <si>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</si>
  <si>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</si>
  <si>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</si>
  <si>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</si>
  <si>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</si>
  <si>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</si>
  <si>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</si>
  <si>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</si>
  <si>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</si>
  <si>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</si>
  <si>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</si>
  <si>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</si>
  <si>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</si>
  <si>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</si>
  <si>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</si>
  <si>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</si>
  <si>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</si>
  <si>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</si>
  <si>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</si>
  <si>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</si>
  <si>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</si>
  <si>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</si>
  <si>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</si>
  <si>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</si>
  <si>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</si>
  <si>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</si>
  <si>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</si>
  <si>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</si>
  <si>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</si>
  <si>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</si>
  <si>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</si>
  <si>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</si>
  <si>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</si>
  <si>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</si>
  <si>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</si>
  <si>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</si>
  <si>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</si>
  <si>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</si>
  <si>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</si>
  <si>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</si>
  <si>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</si>
  <si>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</si>
  <si>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</si>
  <si>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</si>
  <si>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</si>
  <si>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</si>
  <si>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</si>
  <si>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</si>
  <si>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</si>
  <si>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</si>
  <si>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</si>
  <si>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</si>
  <si>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</si>
  <si>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</si>
  <si>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</si>
  <si>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</si>
  <si>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</si>
  <si>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</si>
  <si>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</si>
  <si>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</si>
  <si>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</si>
  <si>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</si>
  <si>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</si>
  <si>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</si>
  <si>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</si>
  <si>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</si>
  <si>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</si>
  <si>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</si>
  <si>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</si>
  <si>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</si>
  <si>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</si>
  <si>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</si>
  <si>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</si>
  <si>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</si>
  <si>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</si>
  <si>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</si>
  <si>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</si>
  <si>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</si>
  <si>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</si>
  <si>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</si>
  <si>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</si>
  <si>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</si>
  <si>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</si>
  <si>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</si>
  <si>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</si>
  <si>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</si>
  <si>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</si>
  <si>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</si>
  <si>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</si>
  <si>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</si>
  <si>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</si>
  <si>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</si>
  <si>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</si>
  <si>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</si>
  <si>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</si>
  <si>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</si>
  <si>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</si>
  <si>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</si>
  <si>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</si>
  <si>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</si>
  <si>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</si>
  <si>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</si>
  <si>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</si>
  <si>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</si>
  <si>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</si>
  <si>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</si>
  <si>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</si>
  <si>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</si>
  <si>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</si>
  <si>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</si>
  <si>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</si>
  <si>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</si>
  <si>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</si>
  <si>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</si>
  <si>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</si>
  <si>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</si>
  <si>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</si>
  <si>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</si>
  <si>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</si>
  <si>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</si>
  <si>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</si>
  <si>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</si>
  <si>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</si>
  <si>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</si>
  <si>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</si>
  <si>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</si>
  <si>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</si>
  <si>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</si>
  <si>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</si>
  <si>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</si>
  <si>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</si>
  <si>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</si>
  <si>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</si>
  <si>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</si>
  <si>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</si>
  <si>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</si>
  <si>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</si>
  <si>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</si>
  <si>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</si>
  <si>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</si>
  <si>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</si>
  <si>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</si>
  <si>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</si>
  <si>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</si>
  <si>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</si>
  <si>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</si>
  <si>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</si>
  <si>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</si>
  <si>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</si>
  <si>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</si>
  <si>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</si>
  <si>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</si>
  <si>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</si>
  <si>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</si>
  <si>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</si>
  <si>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</si>
  <si>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</si>
  <si>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</si>
  <si>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</si>
  <si>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</si>
  <si>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</si>
  <si>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</si>
  <si>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</si>
  <si>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</si>
  <si>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</si>
  <si>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</si>
  <si>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</si>
  <si>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</si>
  <si>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</si>
  <si>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</si>
  <si>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</si>
  <si>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</si>
  <si>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</si>
  <si>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</si>
  <si>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</si>
  <si>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</si>
  <si>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</si>
  <si>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</si>
  <si>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</si>
  <si>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</si>
  <si>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</si>
  <si>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</si>
  <si>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</si>
  <si>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</si>
  <si>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</si>
  <si>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</si>
  <si>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</si>
  <si>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</si>
  <si>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</si>
  <si>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</si>
  <si>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</si>
  <si>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</si>
  <si>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</si>
  <si>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</si>
  <si>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</si>
  <si>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</si>
  <si>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</si>
  <si>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</si>
  <si>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</si>
  <si>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</si>
  <si>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</si>
  <si>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</si>
  <si>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</si>
  <si>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</si>
  <si>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</si>
  <si>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</si>
  <si>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</si>
  <si>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</si>
  <si>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</si>
  <si>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</si>
  <si>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</si>
  <si>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</si>
  <si>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</si>
  <si>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</si>
  <si>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</si>
  <si>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</si>
  <si>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</si>
  <si>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</si>
  <si>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</si>
  <si>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</si>
  <si>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</si>
  <si>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</si>
  <si>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</si>
  <si>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</si>
  <si>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</si>
  <si>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</si>
  <si>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</si>
  <si>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</si>
  <si>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</si>
  <si>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</si>
  <si>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</si>
  <si>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</si>
  <si>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</si>
  <si>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</si>
  <si>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</si>
  <si>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</si>
  <si>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</si>
  <si>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</si>
  <si>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</si>
  <si>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</si>
  <si>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</si>
  <si>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</si>
  <si>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</si>
  <si>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</si>
  <si>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</si>
  <si>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</si>
  <si>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</si>
  <si>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</si>
  <si>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</si>
  <si>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</si>
  <si>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</si>
  <si>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</si>
  <si>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</si>
  <si>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</si>
  <si>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</si>
  <si>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</si>
  <si>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</si>
  <si>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</si>
  <si>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</si>
  <si>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</si>
  <si>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</si>
  <si>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</si>
  <si>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</si>
  <si>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</si>
  <si>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</si>
  <si>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</si>
  <si>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</si>
  <si>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</si>
  <si>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</si>
  <si>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</si>
  <si>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</si>
  <si>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</si>
  <si>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</si>
  <si>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</si>
  <si>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</si>
  <si>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</si>
  <si>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</si>
  <si>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</si>
  <si>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</si>
  <si>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</si>
  <si>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</si>
  <si>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</si>
  <si>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</si>
  <si>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</si>
  <si>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</si>
  <si>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</si>
  <si>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</si>
  <si>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</si>
  <si>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</si>
  <si>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</si>
  <si>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</si>
  <si>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</si>
  <si>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</si>
  <si>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</si>
  <si>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</si>
  <si>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</si>
  <si>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</si>
  <si>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</si>
  <si>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</si>
  <si>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</si>
  <si>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</si>
  <si>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</si>
  <si>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</si>
  <si>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</si>
  <si>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</si>
  <si>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</si>
  <si>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</si>
  <si>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</si>
  <si>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</si>
  <si>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</si>
  <si>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</si>
  <si>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</si>
  <si>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</si>
  <si>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</si>
  <si>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</si>
  <si>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</si>
  <si>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</si>
  <si>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</si>
  <si>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</si>
  <si>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</si>
  <si>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</si>
  <si>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</si>
  <si>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</si>
  <si>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</si>
  <si>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</si>
  <si>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</si>
  <si>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</si>
  <si>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</si>
  <si>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</si>
  <si>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</si>
  <si>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</si>
  <si>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</si>
  <si>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</si>
  <si>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</si>
  <si>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</si>
  <si>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</si>
  <si>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</si>
  <si>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</si>
  <si>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</si>
  <si>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</si>
  <si>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</si>
  <si>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</si>
  <si>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</si>
  <si>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</si>
  <si>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</si>
  <si>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</si>
  <si>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</si>
  <si>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</si>
  <si>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</si>
  <si>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</si>
  <si>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</si>
  <si>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</si>
  <si>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</si>
  <si>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</si>
  <si>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</si>
  <si>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</si>
  <si>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</si>
  <si>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</si>
  <si>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</si>
  <si>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</si>
  <si>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</si>
  <si>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</si>
  <si>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</si>
  <si>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</si>
  <si>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</si>
  <si>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</si>
  <si>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</si>
  <si>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</si>
  <si>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</si>
  <si>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</si>
  <si>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</si>
  <si>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</si>
  <si>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</si>
  <si>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</si>
  <si>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</si>
  <si>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</si>
  <si>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</si>
  <si>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</si>
  <si>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</si>
  <si>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</si>
  <si>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</si>
  <si>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</si>
  <si>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</si>
  <si>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</si>
  <si>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</si>
  <si>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</si>
  <si>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</si>
  <si>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</si>
  <si>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</si>
  <si>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</si>
  <si>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</si>
  <si>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</si>
  <si>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</si>
  <si>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</si>
  <si>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</si>
  <si>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</si>
  <si>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</si>
  <si>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</si>
  <si>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</si>
  <si>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</si>
  <si>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</si>
  <si>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</si>
  <si>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</si>
  <si>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</si>
  <si>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</si>
  <si>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</si>
  <si>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</si>
  <si>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</si>
  <si>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</si>
  <si>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</si>
  <si>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</si>
  <si>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</si>
  <si>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</si>
  <si>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</si>
  <si>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</si>
  <si>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</si>
  <si>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</si>
  <si>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</si>
  <si>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</si>
  <si>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</si>
  <si>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</si>
  <si>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</si>
  <si>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</si>
  <si>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</si>
  <si>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</si>
  <si>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</si>
  <si>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</si>
  <si>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</si>
  <si>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</si>
  <si>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</si>
  <si>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</si>
  <si>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</si>
  <si>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</si>
  <si>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</si>
  <si>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</si>
  <si>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</si>
  <si>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</si>
  <si>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</si>
  <si>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</si>
  <si>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</si>
  <si>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</si>
  <si>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</si>
  <si>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</si>
  <si>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</si>
  <si>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</si>
  <si>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</si>
  <si>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</si>
  <si>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</si>
  <si>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</si>
  <si>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</si>
  <si>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</si>
  <si>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</si>
  <si>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</si>
  <si>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</si>
  <si>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</si>
  <si>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</si>
  <si>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</si>
  <si>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</si>
  <si>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</si>
  <si>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</si>
  <si>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</si>
  <si>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</si>
  <si>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</si>
  <si>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</si>
  <si>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</si>
  <si>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</si>
  <si>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</si>
  <si>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</si>
  <si>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</si>
  <si>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</si>
  <si>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</si>
  <si>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</si>
  <si>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</si>
  <si>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</si>
  <si>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</si>
  <si>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</si>
  <si>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</si>
  <si>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</si>
  <si>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</si>
  <si>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</si>
  <si>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</si>
  <si>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</si>
  <si>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</si>
  <si>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</si>
  <si>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</si>
  <si>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</si>
  <si>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</si>
  <si>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</si>
  <si>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</si>
  <si>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</si>
  <si>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</si>
  <si>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</si>
  <si>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</si>
  <si>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</si>
  <si>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</si>
  <si>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</si>
  <si>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</si>
  <si>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</si>
  <si>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</si>
  <si>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</si>
  <si>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</si>
  <si>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</si>
  <si>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</si>
  <si>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</si>
  <si>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</si>
  <si>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</si>
  <si>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</si>
  <si>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</si>
  <si>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</si>
  <si>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</si>
  <si>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</si>
  <si>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</si>
  <si>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</si>
  <si>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</si>
  <si>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</si>
  <si>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</si>
  <si>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</si>
  <si>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</si>
  <si>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</si>
  <si>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</si>
  <si>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</si>
  <si>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</si>
  <si>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</si>
  <si>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</si>
  <si>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</si>
  <si>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</si>
  <si>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</si>
  <si>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</si>
  <si>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</si>
  <si>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</si>
  <si>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</si>
  <si>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</si>
  <si>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</si>
  <si>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</si>
  <si>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</si>
  <si>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</si>
  <si>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</si>
  <si>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</si>
  <si>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</si>
  <si>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</si>
  <si>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</si>
  <si>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</si>
  <si>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</si>
  <si>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</si>
  <si>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</si>
  <si>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</si>
  <si>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</si>
  <si>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</si>
  <si>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</si>
  <si>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</si>
  <si>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</si>
  <si>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</si>
  <si>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</si>
  <si>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</si>
  <si>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</si>
  <si>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</si>
  <si>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</si>
  <si>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</si>
  <si>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</si>
  <si>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</si>
  <si>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</si>
  <si>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</si>
  <si>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</si>
  <si>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</si>
  <si>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</si>
  <si>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</si>
  <si>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</si>
  <si>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</si>
  <si>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</si>
  <si>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</si>
  <si>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</si>
  <si>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</si>
  <si>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</si>
  <si>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</si>
  <si>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</si>
  <si>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</si>
  <si>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</si>
  <si>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</si>
  <si>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</si>
  <si>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</si>
  <si>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</si>
  <si>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</si>
  <si>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</si>
  <si>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</si>
  <si>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</si>
  <si>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</si>
  <si>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</si>
  <si>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</si>
  <si>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</si>
  <si>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</si>
  <si>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</si>
  <si>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</si>
  <si>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</si>
  <si>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</si>
  <si>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</si>
  <si>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</si>
  <si>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</si>
  <si>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</si>
  <si>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</si>
  <si>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</si>
  <si>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</si>
  <si>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</si>
  <si>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</si>
  <si>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</si>
  <si>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</si>
  <si>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</si>
  <si>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</si>
  <si>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</si>
  <si>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</si>
  <si>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</si>
  <si>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</si>
  <si>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</si>
  <si>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</si>
  <si>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</si>
  <si>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</si>
  <si>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</si>
  <si>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</si>
  <si>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</si>
  <si>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</si>
  <si>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</si>
  <si>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</si>
  <si>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</si>
  <si>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</si>
  <si>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</si>
  <si>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</si>
  <si>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</si>
  <si>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</si>
  <si>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</si>
  <si>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</si>
  <si>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</si>
  <si>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</si>
  <si>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</si>
  <si>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</si>
  <si>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</si>
  <si>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</si>
  <si>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</si>
  <si>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</si>
  <si>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</si>
  <si>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</si>
  <si>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</si>
  <si>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</si>
  <si>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</si>
  <si>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</si>
  <si>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</si>
  <si>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</si>
  <si>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</si>
  <si>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</si>
  <si>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</si>
  <si>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</si>
  <si>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</si>
  <si>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</si>
  <si>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</si>
  <si>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</si>
  <si>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</si>
  <si>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</si>
  <si>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</si>
  <si>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</si>
  <si>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</si>
  <si>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</si>
  <si>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</si>
  <si>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</si>
  <si>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</si>
  <si>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</si>
  <si>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</si>
  <si>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</si>
  <si>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</si>
  <si>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</si>
  <si>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</si>
  <si>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</si>
  <si>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</si>
  <si>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</si>
  <si>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</si>
  <si>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</si>
  <si>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</si>
  <si>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</si>
  <si>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</si>
  <si>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</si>
  <si>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</si>
  <si>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</si>
  <si>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</si>
  <si>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</si>
  <si>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</si>
  <si>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</si>
  <si>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</si>
  <si>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</si>
  <si>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</si>
  <si>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</si>
  <si>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</si>
  <si>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</si>
  <si>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</si>
  <si>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</si>
  <si>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</si>
  <si>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</si>
  <si>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</si>
  <si>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</si>
  <si>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</si>
  <si>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</si>
  <si>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</si>
  <si>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</si>
  <si>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</si>
  <si>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</si>
  <si>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</si>
  <si>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</si>
  <si>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</si>
  <si>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</si>
  <si>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</si>
  <si>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</si>
  <si>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</si>
  <si>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</si>
  <si>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</si>
  <si>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</si>
  <si>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</si>
  <si>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</si>
  <si>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</si>
  <si>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</si>
  <si>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</si>
  <si>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</si>
  <si>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</si>
  <si>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</si>
  <si>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</si>
  <si>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</si>
  <si>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</si>
  <si>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</si>
  <si>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</si>
  <si>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</si>
  <si>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</si>
  <si>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</si>
  <si>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</si>
  <si>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</si>
  <si>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</si>
  <si>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</si>
  <si>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</si>
  <si>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</si>
  <si>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</si>
  <si>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</si>
  <si>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</si>
  <si>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</si>
  <si>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</si>
  <si>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</si>
  <si>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</si>
  <si>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</si>
  <si>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</si>
  <si>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</si>
  <si>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</si>
  <si>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</si>
  <si>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</si>
  <si>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</si>
  <si>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</si>
  <si>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</si>
  <si>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</si>
  <si>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</si>
  <si>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</si>
  <si>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</si>
  <si>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</si>
  <si>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</si>
  <si>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</si>
  <si>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</si>
  <si>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</si>
  <si>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</si>
  <si>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</si>
  <si>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</si>
  <si>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</si>
  <si>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</si>
  <si>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</si>
  <si>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</si>
  <si>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</si>
  <si>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</si>
  <si>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</si>
  <si>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</si>
  <si>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</si>
  <si>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</si>
  <si>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</si>
  <si>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</si>
  <si>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</si>
  <si>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</si>
  <si>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</si>
  <si>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</si>
  <si>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</si>
  <si>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</si>
  <si>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</si>
  <si>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</si>
  <si>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</si>
  <si>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</si>
  <si>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</si>
  <si>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</si>
  <si>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</si>
  <si>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</si>
  <si>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</si>
  <si>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</si>
  <si>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</si>
  <si>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</si>
  <si>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</si>
  <si>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</si>
  <si>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</si>
  <si>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</si>
  <si>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</si>
  <si>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</si>
  <si>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</si>
  <si>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</si>
  <si>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</si>
  <si>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</si>
  <si>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</si>
  <si>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</si>
  <si>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</si>
  <si>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</si>
  <si>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</si>
  <si>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</si>
  <si>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</si>
  <si>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</si>
  <si>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</si>
  <si>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</si>
  <si>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</si>
  <si>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</si>
  <si>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</si>
  <si>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</si>
  <si>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</si>
  <si>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</si>
  <si>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</si>
  <si>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</si>
  <si>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</si>
  <si>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</si>
  <si>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</si>
  <si>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</si>
  <si>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</si>
  <si>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</si>
  <si>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</si>
  <si>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</si>
  <si>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</si>
  <si>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</si>
  <si>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</si>
  <si>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</si>
  <si>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</si>
  <si>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</si>
  <si>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</si>
  <si>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</si>
  <si>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</si>
  <si>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</si>
  <si>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</si>
  <si>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</si>
  <si>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</si>
  <si>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</si>
  <si>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</si>
  <si>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</si>
  <si>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</si>
  <si>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</si>
  <si>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</si>
  <si>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</si>
  <si>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</si>
  <si>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</si>
  <si>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</si>
  <si>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</si>
  <si>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</si>
  <si>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</si>
  <si>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</si>
  <si>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</si>
  <si>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</si>
  <si>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</si>
  <si>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</si>
  <si>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</si>
  <si>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</si>
  <si>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</si>
  <si>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</si>
  <si>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</si>
  <si>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</si>
  <si>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</si>
  <si>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</si>
  <si>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</si>
  <si>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</si>
  <si>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</si>
  <si>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</si>
  <si>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</si>
  <si>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</si>
  <si>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</si>
  <si>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</si>
  <si>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</si>
  <si>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</si>
  <si>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</si>
  <si>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</si>
  <si>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</si>
  <si>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</si>
  <si>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</si>
  <si>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</si>
  <si>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</si>
  <si>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</si>
  <si>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</si>
  <si>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</si>
  <si>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</si>
  <si>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</si>
  <si>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</si>
  <si>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</si>
  <si>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</si>
  <si>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</si>
  <si>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</si>
  <si>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</si>
  <si>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</si>
  <si>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</si>
  <si>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</si>
  <si>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</si>
  <si>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</si>
  <si>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</si>
  <si>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</si>
  <si>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</si>
  <si>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</si>
  <si>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</si>
  <si>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</si>
  <si>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</si>
  <si>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</si>
  <si>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</si>
  <si>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</si>
  <si>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</si>
  <si>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</si>
  <si>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</si>
  <si>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</si>
  <si>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</si>
  <si>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</si>
  <si>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</si>
  <si>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</si>
  <si>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</si>
  <si>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</si>
  <si>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</si>
  <si>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</si>
  <si>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</si>
  <si>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</si>
  <si>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</si>
  <si>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</si>
  <si>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</si>
  <si>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</si>
  <si>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</si>
  <si>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</si>
  <si>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</si>
  <si>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</si>
  <si>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</si>
  <si>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</si>
  <si>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</si>
  <si>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</si>
  <si>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</si>
  <si>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</si>
  <si>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</si>
  <si>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</si>
  <si>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</si>
  <si>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</si>
  <si>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</si>
  <si>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</si>
  <si>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</si>
  <si>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</si>
  <si>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</si>
  <si>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</si>
  <si>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</si>
  <si>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</si>
  <si>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</si>
  <si>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</si>
  <si>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</si>
  <si>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</si>
  <si>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</si>
  <si>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</si>
  <si>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</si>
  <si>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</si>
  <si>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</si>
  <si>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</si>
  <si>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</si>
  <si>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</si>
  <si>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</si>
  <si>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</si>
  <si>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</si>
  <si>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</si>
  <si>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</si>
  <si>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</si>
  <si>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</si>
  <si>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</si>
  <si>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</si>
  <si>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</si>
  <si>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</si>
  <si>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</si>
  <si>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</si>
  <si>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</si>
  <si>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</si>
  <si>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</si>
  <si>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</si>
  <si>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</si>
  <si>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</si>
  <si>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</si>
  <si>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</si>
  <si>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</si>
  <si>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</si>
  <si>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</si>
  <si>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</si>
  <si>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</si>
  <si>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</si>
  <si>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</si>
  <si>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</si>
  <si>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</si>
  <si>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</si>
  <si>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</si>
  <si>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</si>
  <si>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</si>
  <si>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</si>
  <si>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</si>
  <si>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</si>
  <si>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</si>
  <si>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</si>
  <si>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</si>
  <si>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</si>
  <si>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</si>
  <si>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</si>
  <si>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</si>
  <si>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</si>
  <si>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</si>
  <si>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</si>
  <si>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</si>
  <si>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</si>
  <si>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</si>
  <si>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</si>
  <si>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</si>
  <si>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</si>
  <si>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</si>
  <si>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</si>
  <si>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</si>
  <si>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</si>
  <si>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</si>
  <si>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</si>
  <si>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</si>
  <si>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</si>
  <si>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</si>
  <si>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</si>
  <si>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</si>
  <si>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</si>
  <si>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</si>
  <si>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</si>
  <si>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</si>
  <si>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</si>
  <si>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</si>
  <si>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</si>
  <si>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</si>
  <si>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</si>
  <si>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</si>
  <si>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</si>
  <si>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</si>
  <si>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</si>
  <si>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</si>
  <si>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</si>
  <si>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</si>
  <si>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</si>
  <si>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</si>
  <si>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</si>
  <si>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</si>
  <si>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</si>
  <si>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</si>
  <si>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</si>
  <si>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</si>
  <si>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</si>
  <si>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</si>
  <si>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</si>
  <si>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</si>
  <si>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</si>
  <si>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</si>
  <si>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</si>
  <si>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</si>
  <si>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</si>
  <si>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</si>
  <si>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</si>
  <si>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</si>
  <si>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</si>
  <si>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</si>
  <si>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</si>
  <si>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</si>
  <si>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</si>
  <si>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</si>
  <si>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</si>
  <si>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</si>
  <si>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</si>
  <si>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</si>
  <si>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</si>
  <si>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</si>
  <si>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</si>
  <si>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</si>
  <si>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</si>
  <si>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</si>
  <si>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</si>
  <si>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</si>
  <si>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</si>
  <si>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</si>
  <si>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</si>
  <si>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</si>
  <si>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</si>
  <si>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</si>
  <si>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</si>
  <si>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</si>
  <si>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</si>
  <si>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</si>
  <si>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</si>
  <si>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</si>
  <si>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</si>
  <si>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</si>
  <si>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</si>
  <si>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</si>
  <si>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</si>
  <si>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</si>
  <si>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</si>
  <si>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</si>
  <si>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</si>
  <si>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</si>
  <si>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</si>
  <si>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</si>
  <si>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</si>
  <si>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</si>
  <si>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</si>
  <si>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</si>
  <si>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</si>
  <si>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</si>
  <si>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</si>
  <si>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</si>
  <si>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</si>
  <si>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</si>
  <si>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</si>
  <si>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</si>
  <si>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</si>
  <si>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</si>
  <si>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</si>
  <si>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</si>
  <si>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</si>
  <si>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</si>
  <si>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</si>
  <si>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</si>
  <si>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</si>
  <si>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</si>
  <si>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</si>
  <si>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</si>
  <si>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</si>
  <si>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</si>
  <si>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</si>
  <si>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</si>
  <si>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</si>
  <si>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</si>
  <si>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</si>
  <si>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</si>
  <si>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</si>
  <si>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</si>
  <si>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</si>
  <si>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</si>
  <si>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</si>
  <si>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</si>
  <si>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</si>
  <si>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</si>
  <si>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</si>
  <si>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</si>
  <si>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</si>
  <si>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</si>
  <si>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</si>
  <si>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</si>
  <si>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</si>
  <si>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</si>
  <si>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</si>
  <si>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</si>
  <si>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</si>
  <si>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</si>
  <si>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</si>
  <si>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</si>
  <si>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</si>
  <si>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</si>
  <si>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</si>
  <si>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</si>
  <si>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</si>
  <si>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</si>
  <si>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</si>
  <si>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</si>
  <si>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</si>
  <si>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</si>
  <si>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</si>
  <si>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</si>
  <si>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</si>
  <si>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</si>
  <si>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</si>
  <si>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</si>
  <si>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</si>
  <si>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</si>
  <si>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</si>
  <si>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</si>
  <si>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</si>
  <si>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</si>
  <si>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</si>
  <si>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</si>
  <si>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</si>
  <si>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</si>
  <si>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</si>
  <si>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</si>
  <si>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</si>
  <si>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</si>
  <si>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</si>
  <si>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</si>
  <si>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</si>
  <si>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</si>
  <si>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</si>
  <si>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</si>
  <si>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</si>
  <si>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</si>
  <si>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</si>
  <si>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</si>
  <si>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</si>
  <si>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</si>
  <si>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</si>
  <si>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</si>
  <si>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</si>
  <si>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</si>
  <si>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</si>
  <si>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</si>
  <si>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</si>
  <si>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</si>
  <si>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</si>
  <si>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</si>
  <si>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</si>
  <si>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</si>
  <si>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</si>
  <si>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</si>
  <si>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</si>
  <si>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</si>
  <si>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</si>
  <si>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</si>
  <si>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</si>
  <si>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</si>
  <si>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</si>
  <si>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</si>
  <si>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</si>
  <si>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</si>
  <si>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</si>
  <si>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</si>
  <si>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</si>
  <si>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</si>
  <si>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</si>
  <si>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</si>
  <si>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</si>
  <si>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</si>
  <si>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</si>
  <si>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</si>
  <si>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</si>
  <si>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</si>
  <si>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</si>
  <si>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</si>
  <si>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</si>
  <si>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</si>
  <si>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</si>
  <si>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</si>
  <si>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</si>
  <si>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</si>
  <si>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</si>
  <si>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</si>
  <si>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</si>
  <si>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</si>
  <si>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</si>
  <si>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</si>
  <si>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</si>
  <si>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</si>
  <si>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</si>
  <si>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</si>
  <si>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</si>
  <si>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</si>
  <si>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</si>
  <si>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</si>
  <si>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</si>
  <si>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</si>
  <si>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</si>
  <si>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</si>
  <si>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</si>
  <si>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</si>
  <si>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</si>
  <si>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</si>
  <si>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</si>
  <si>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</si>
  <si>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</si>
  <si>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</si>
  <si>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</si>
  <si>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</si>
  <si>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</si>
  <si>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</si>
  <si>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</si>
  <si>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</si>
  <si>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</si>
  <si>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</si>
  <si>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</si>
  <si>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</si>
  <si>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</si>
  <si>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</si>
  <si>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</si>
  <si>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</si>
  <si>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</si>
  <si>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</si>
  <si>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</si>
  <si>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</si>
  <si>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</si>
  <si>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</si>
  <si>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</si>
  <si>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</si>
  <si>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</si>
  <si>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</si>
  <si>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</si>
  <si>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</si>
  <si>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</si>
  <si>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</si>
  <si>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</si>
  <si>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</si>
  <si>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</si>
  <si>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</si>
  <si>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</si>
  <si>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</si>
  <si>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</si>
  <si>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</si>
  <si>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</si>
  <si>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</si>
  <si>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</si>
  <si>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</si>
  <si>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</si>
  <si>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</si>
  <si>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</si>
  <si>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</si>
  <si>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</si>
  <si>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</si>
  <si>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</si>
  <si>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</si>
  <si>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</si>
  <si>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</si>
  <si>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</si>
  <si>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</si>
  <si>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</si>
  <si>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</si>
  <si>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</si>
  <si>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</si>
  <si>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</si>
  <si>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</si>
  <si>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</si>
  <si>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</si>
  <si>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</si>
  <si>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</si>
  <si>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</si>
  <si>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</si>
  <si>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</si>
  <si>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</si>
  <si>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</si>
  <si>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</si>
  <si>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</si>
  <si>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</si>
  <si>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</si>
  <si>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</si>
  <si>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</si>
  <si>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</si>
  <si>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</si>
  <si>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</si>
  <si>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</si>
  <si>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</si>
  <si>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</si>
  <si>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</si>
  <si>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</si>
  <si>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</si>
  <si>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</si>
  <si>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</si>
  <si>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</si>
  <si>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</si>
  <si>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</si>
  <si>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</si>
  <si>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</si>
  <si>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</si>
  <si>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</si>
  <si>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</si>
  <si>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</si>
  <si>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</si>
  <si>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</si>
  <si>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</si>
  <si>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</si>
  <si>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</si>
  <si>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</si>
  <si>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</si>
  <si>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</si>
  <si>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</si>
  <si>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</si>
  <si>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</si>
  <si>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</si>
  <si>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</si>
  <si>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</si>
  <si>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</si>
  <si>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</si>
  <si>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</si>
  <si>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</si>
  <si>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</si>
  <si>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</si>
  <si>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</si>
  <si>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</si>
  <si>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</si>
  <si>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</si>
  <si>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</si>
  <si>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</si>
  <si>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</si>
  <si>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</si>
  <si>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</si>
  <si>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</si>
  <si>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</si>
  <si>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</si>
  <si>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</si>
  <si>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</si>
  <si>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</si>
  <si>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</si>
  <si>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</si>
  <si>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</si>
  <si>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</si>
  <si>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</si>
  <si>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</si>
  <si>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</si>
  <si>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</si>
  <si>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</si>
  <si>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</si>
  <si>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</si>
  <si>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</si>
  <si>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</si>
  <si>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</si>
  <si>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</si>
  <si>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</si>
  <si>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</si>
  <si>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</si>
  <si>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</si>
  <si>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</si>
  <si>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</si>
  <si>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</si>
  <si>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</si>
  <si>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</si>
  <si>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</si>
  <si>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</si>
  <si>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</si>
  <si>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</si>
  <si>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</si>
  <si>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</si>
  <si>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</si>
  <si>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</si>
  <si>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</si>
  <si>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</si>
  <si>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</si>
  <si>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</si>
  <si>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</si>
  <si>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</si>
  <si>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</si>
  <si>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</si>
  <si>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</si>
  <si>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</si>
  <si>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</si>
  <si>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</si>
  <si>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</si>
  <si>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</si>
  <si>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</si>
  <si>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</si>
  <si>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</si>
  <si>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</si>
  <si>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</si>
  <si>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</si>
  <si>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</si>
  <si>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</si>
  <si>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</si>
  <si>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</si>
  <si>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</si>
  <si>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</si>
  <si>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</si>
  <si>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</si>
  <si>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</si>
  <si>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</si>
  <si>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</si>
  <si>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</si>
  <si>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</si>
  <si>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</si>
  <si>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</si>
  <si>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</si>
  <si>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</si>
  <si>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</si>
  <si>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</si>
  <si>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</si>
  <si>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</si>
  <si>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</si>
  <si>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</si>
  <si>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</si>
  <si>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</si>
  <si>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</si>
  <si>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</si>
  <si>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</si>
  <si>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</si>
  <si>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</si>
  <si>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</si>
  <si>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</si>
  <si>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</si>
  <si>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</si>
  <si>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</si>
  <si>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</si>
  <si>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</si>
  <si>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</si>
  <si>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</si>
  <si>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</si>
  <si>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</si>
  <si>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</si>
  <si>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</si>
  <si>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</si>
  <si>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</si>
  <si>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</si>
  <si>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</si>
  <si>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</si>
  <si>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</si>
  <si>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</si>
  <si>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</si>
  <si>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</si>
  <si>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</si>
  <si>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</si>
  <si>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</si>
  <si>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</si>
  <si>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</si>
  <si>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</si>
  <si>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</si>
  <si>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</si>
  <si>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</si>
  <si>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</si>
  <si>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</si>
  <si>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</si>
  <si>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</si>
  <si>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</si>
  <si>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</si>
  <si>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</si>
  <si>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</si>
  <si>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</si>
  <si>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</si>
  <si>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</si>
  <si>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</si>
  <si>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</si>
  <si>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</si>
  <si>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</si>
  <si>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</si>
  <si>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</si>
  <si>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</si>
  <si>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</si>
  <si>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</si>
  <si>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</si>
  <si>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</si>
  <si>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</si>
  <si>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</si>
  <si>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</si>
  <si>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</si>
  <si>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</si>
  <si>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</si>
  <si>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</si>
  <si>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</si>
  <si>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</si>
  <si>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</si>
  <si>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</si>
  <si>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</si>
  <si>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</si>
  <si>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</si>
  <si>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</si>
  <si>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</si>
  <si>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</si>
  <si>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</si>
  <si>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</si>
  <si>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</si>
  <si>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</si>
  <si>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</si>
  <si>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</si>
  <si>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</si>
  <si>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</si>
  <si>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</si>
  <si>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</si>
  <si>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</si>
  <si>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</si>
  <si>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</si>
  <si>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</si>
  <si>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</si>
  <si>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</si>
  <si>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</si>
  <si>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</si>
  <si>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</si>
  <si>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</si>
  <si>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</si>
  <si>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</si>
  <si>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</si>
  <si>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</si>
  <si>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</si>
  <si>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</si>
  <si>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</si>
  <si>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</si>
  <si>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</si>
  <si>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</si>
  <si>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</si>
  <si>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</si>
  <si>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</si>
  <si>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</si>
  <si>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</si>
  <si>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</si>
  <si>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</si>
  <si>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</si>
  <si>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</si>
  <si>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</si>
  <si>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</si>
  <si>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</si>
  <si>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</si>
  <si>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</si>
  <si>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</si>
  <si>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</si>
  <si>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</si>
  <si>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</si>
  <si>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</si>
  <si>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</si>
  <si>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</si>
  <si>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</si>
  <si>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</si>
  <si>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</si>
  <si>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</si>
  <si>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</si>
  <si>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</si>
  <si>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</si>
  <si>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</si>
  <si>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</si>
  <si>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</si>
  <si>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</si>
  <si>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</si>
  <si>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</si>
  <si>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</si>
  <si>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</si>
  <si>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</si>
  <si>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</si>
  <si>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</si>
  <si>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</si>
  <si>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</si>
  <si>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</si>
  <si>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</si>
  <si>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</si>
  <si>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</si>
  <si>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</si>
  <si>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</si>
  <si>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</si>
  <si>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</si>
  <si>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</si>
  <si>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</si>
  <si>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</si>
  <si>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</si>
  <si>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</si>
  <si>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</si>
  <si>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</si>
  <si>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</si>
  <si>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</si>
  <si>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</si>
  <si>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</si>
  <si>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</si>
  <si>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</si>
  <si>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</si>
  <si>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</si>
  <si>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</si>
  <si>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</si>
  <si>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</si>
  <si>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</si>
  <si>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</si>
  <si>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</si>
  <si>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</si>
  <si>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</si>
  <si>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</si>
  <si>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</si>
  <si>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</si>
  <si>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</si>
  <si>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</si>
  <si>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</si>
  <si>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</si>
  <si>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</si>
  <si>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</si>
  <si>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</si>
  <si>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</si>
  <si>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</si>
  <si>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</si>
  <si>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</si>
  <si>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</si>
  <si>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</si>
  <si>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</si>
  <si>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</si>
  <si>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</si>
  <si>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</si>
  <si>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</si>
  <si>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</si>
  <si>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</si>
  <si>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</si>
  <si>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</si>
  <si>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</si>
  <si>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</si>
  <si>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</si>
  <si>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</si>
  <si>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</si>
  <si>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</si>
  <si>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</si>
  <si>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</si>
  <si>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</si>
  <si>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</si>
  <si>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</si>
  <si>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</si>
  <si>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</si>
  <si>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</si>
  <si>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</si>
  <si>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</si>
  <si>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</si>
  <si>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</si>
  <si>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</si>
  <si>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</si>
  <si>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</si>
  <si>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</si>
  <si>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</si>
  <si>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</si>
  <si>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</si>
  <si>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</si>
  <si>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</si>
  <si>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</si>
  <si>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</si>
  <si>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</si>
  <si>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</si>
  <si>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</si>
  <si>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</si>
  <si>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</si>
  <si>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</si>
  <si>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</si>
  <si>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</si>
  <si>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</si>
  <si>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</si>
  <si>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</si>
  <si>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</si>
  <si>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</si>
  <si>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</si>
  <si>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</si>
  <si>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</si>
  <si>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</si>
  <si>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</si>
  <si>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</si>
  <si>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</si>
  <si>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</si>
  <si>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</si>
  <si>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</si>
  <si>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</si>
  <si>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</si>
  <si>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</si>
  <si>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</si>
  <si>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</si>
  <si>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</si>
  <si>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</si>
  <si>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</si>
  <si>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</si>
  <si>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</si>
  <si>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</si>
  <si>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</si>
  <si>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</si>
  <si>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</si>
  <si>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</si>
  <si>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</si>
  <si>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</si>
  <si>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</si>
  <si>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</si>
  <si>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</si>
  <si>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</si>
  <si>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</si>
  <si>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</si>
  <si>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</si>
  <si>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</si>
  <si>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</si>
  <si>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</si>
  <si>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</si>
  <si>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</si>
  <si>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</si>
  <si>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</si>
  <si>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</si>
  <si>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</si>
  <si>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</si>
  <si>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</si>
  <si>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</si>
  <si>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</si>
  <si>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</si>
  <si>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</si>
  <si>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</si>
  <si>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</si>
  <si>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</si>
  <si>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</si>
  <si>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</si>
  <si>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</si>
  <si>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</si>
  <si>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</si>
  <si>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</si>
  <si>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</si>
  <si>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</si>
  <si>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</si>
  <si>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</si>
  <si>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</si>
  <si>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</si>
  <si>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</si>
  <si>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</si>
  <si>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</si>
  <si>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</si>
  <si>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</si>
  <si>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</si>
  <si>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</si>
  <si>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</si>
  <si>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</si>
  <si>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</si>
  <si>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</si>
  <si>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</si>
  <si>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</si>
  <si>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</si>
  <si>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</si>
  <si>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</si>
  <si>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</si>
  <si>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</si>
  <si>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</si>
  <si>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</si>
  <si>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</si>
  <si>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</si>
  <si>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</si>
  <si>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</si>
  <si>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</si>
  <si>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</si>
  <si>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</si>
  <si>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</si>
  <si>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</si>
  <si>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</si>
  <si>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</si>
  <si>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</si>
  <si>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</si>
  <si>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</si>
  <si>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</si>
  <si>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</si>
  <si>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</si>
  <si>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</si>
  <si>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</si>
  <si>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</si>
  <si>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</si>
  <si>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</si>
  <si>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</si>
  <si>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</si>
  <si>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</si>
  <si>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</si>
  <si>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</si>
  <si>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</si>
  <si>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</si>
  <si>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</si>
  <si>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</si>
  <si>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</si>
  <si>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</si>
  <si>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</si>
  <si>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</si>
  <si>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</si>
  <si>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</si>
  <si>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</si>
  <si>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</si>
  <si>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</si>
  <si>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</si>
  <si>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</si>
  <si>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</si>
  <si>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</si>
  <si>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</si>
  <si>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</si>
  <si>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</si>
  <si>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</si>
  <si>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</si>
  <si>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</si>
  <si>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</si>
  <si>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</si>
  <si>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</si>
  <si>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</si>
  <si>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</si>
  <si>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</si>
  <si>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</si>
  <si>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</si>
  <si>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</si>
  <si>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</si>
  <si>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</si>
  <si>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</si>
  <si>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</si>
  <si>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</si>
  <si>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</si>
  <si>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</si>
  <si>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</si>
  <si>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</si>
  <si>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</si>
  <si>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</si>
  <si>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</si>
  <si>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</si>
  <si>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</si>
  <si>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</si>
  <si>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</si>
  <si>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</si>
  <si>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</si>
  <si>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</si>
  <si>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</si>
  <si>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</si>
  <si>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</si>
  <si>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</si>
  <si>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</si>
  <si>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</si>
  <si>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</si>
  <si>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</si>
  <si>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</si>
  <si>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</si>
  <si>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</si>
  <si>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</si>
  <si>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</si>
  <si>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</si>
  <si>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</si>
  <si>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</si>
  <si>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</si>
  <si>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</si>
  <si>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</si>
  <si>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</si>
  <si>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</si>
  <si>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</si>
  <si>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</si>
  <si>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</si>
  <si>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</si>
  <si>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</si>
  <si>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</si>
  <si>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</si>
  <si>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</si>
  <si>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</si>
  <si>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</si>
  <si>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</si>
  <si>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</si>
  <si>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</si>
  <si>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</si>
  <si>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</si>
  <si>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</si>
  <si>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</si>
  <si>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</si>
  <si>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</si>
  <si>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</si>
  <si>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</si>
  <si>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</si>
  <si>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</si>
  <si>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</si>
  <si>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</si>
  <si>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</si>
  <si>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</si>
  <si>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</si>
  <si>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</si>
  <si>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</si>
  <si>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</si>
  <si>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</si>
  <si>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</si>
  <si>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</si>
  <si>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</si>
  <si>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</si>
  <si>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</si>
  <si>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</si>
  <si>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</si>
  <si>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</si>
  <si>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</si>
  <si>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</si>
  <si>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</si>
  <si>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</si>
  <si>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</si>
  <si>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</si>
  <si>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</si>
  <si>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</si>
  <si>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</si>
  <si>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</si>
  <si>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</si>
  <si>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</si>
  <si>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</si>
  <si>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</si>
  <si>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</si>
  <si>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</si>
  <si>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</si>
  <si>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</si>
  <si>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</si>
  <si>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</si>
  <si>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</si>
  <si>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</si>
  <si>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</si>
  <si>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</si>
  <si>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</si>
  <si>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</si>
  <si>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</si>
  <si>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</si>
  <si>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</si>
  <si>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</si>
  <si>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</si>
  <si>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</si>
  <si>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</si>
  <si>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</si>
  <si>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</si>
  <si>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</si>
  <si>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</si>
  <si>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</si>
  <si>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</si>
  <si>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</si>
  <si>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</si>
  <si>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</si>
  <si>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</si>
  <si>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</si>
  <si>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</si>
  <si>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</si>
  <si>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</si>
  <si>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</si>
  <si>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</si>
  <si>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</si>
  <si>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</si>
  <si>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</si>
  <si>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</si>
  <si>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</si>
  <si>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</si>
  <si>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</si>
  <si>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</si>
  <si>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</si>
  <si>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</si>
  <si>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</si>
  <si>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</si>
  <si>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</si>
  <si>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</si>
  <si>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</si>
  <si>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</si>
  <si>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</si>
  <si>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</si>
  <si>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</si>
  <si>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</si>
  <si>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</si>
  <si>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</si>
  <si>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</si>
  <si>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</si>
  <si>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</si>
  <si>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</si>
  <si>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</si>
  <si>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</si>
  <si>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</si>
  <si>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</si>
  <si>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</si>
  <si>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</si>
  <si>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</si>
  <si>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</si>
  <si>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</si>
  <si>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</si>
  <si>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</si>
  <si>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</si>
  <si>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</si>
  <si>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</si>
  <si>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</si>
  <si>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</si>
  <si>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</si>
  <si>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</si>
  <si>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</si>
  <si>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</si>
  <si>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</si>
  <si>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</si>
  <si>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</si>
  <si>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</si>
  <si>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</si>
  <si>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</si>
  <si>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</si>
  <si>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</si>
  <si>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</si>
  <si>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</si>
  <si>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</si>
  <si>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</si>
  <si>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</si>
  <si>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</si>
  <si>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</si>
  <si>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</si>
  <si>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</si>
  <si>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</si>
  <si>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</si>
  <si>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</si>
  <si>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</si>
  <si>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</si>
  <si>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</si>
  <si>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</si>
  <si>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</si>
  <si>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</si>
  <si>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</si>
  <si>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</si>
  <si>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</si>
  <si>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</si>
  <si>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</si>
  <si>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</si>
  <si>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</si>
  <si>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</si>
  <si>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</si>
  <si>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</si>
  <si>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</si>
  <si>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</si>
  <si>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</si>
  <si>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</si>
  <si>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</si>
  <si>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</si>
  <si>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</si>
  <si>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</si>
  <si>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</si>
  <si>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</si>
  <si>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</si>
  <si>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</si>
  <si>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</si>
  <si>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</si>
  <si>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</si>
  <si>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</si>
  <si>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</si>
  <si>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</si>
  <si>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</si>
  <si>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</si>
  <si>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</si>
  <si>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</si>
  <si>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</si>
  <si>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</si>
  <si>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</si>
  <si>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</si>
  <si>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</si>
  <si>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</si>
  <si>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</si>
  <si>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</si>
  <si>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</si>
  <si>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</si>
  <si>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</si>
  <si>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</si>
  <si>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</si>
  <si>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</si>
  <si>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</si>
  <si>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</si>
  <si>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</si>
  <si>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</si>
  <si>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</si>
  <si>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</si>
  <si>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</si>
  <si>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</si>
  <si>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</si>
  <si>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</si>
  <si>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</si>
  <si>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</si>
  <si>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</si>
  <si>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</si>
  <si>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</si>
  <si>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</si>
  <si>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</si>
  <si>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</si>
  <si>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</si>
  <si>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</si>
  <si>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</si>
  <si>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</si>
  <si>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</si>
  <si>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</si>
  <si>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</si>
  <si>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</si>
  <si>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</si>
  <si>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</si>
  <si>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</si>
  <si>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</si>
  <si>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</si>
  <si>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</si>
  <si>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</si>
  <si>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</si>
  <si>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</si>
  <si>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</si>
  <si>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</si>
  <si>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</si>
  <si>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</si>
  <si>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</si>
  <si>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</si>
  <si>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</si>
  <si>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</si>
  <si>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</si>
  <si>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</si>
  <si>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</si>
  <si>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</si>
  <si>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</si>
  <si>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</si>
  <si>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</si>
  <si>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</si>
  <si>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</si>
  <si>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</si>
  <si>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</si>
  <si>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68-26-2012-570</t>
  </si>
  <si>
    <t>ATENDER A LA PRIMERA INFANCIA EN EL MARCO DE LA ESTRATEGIA"DE CERO A SIEMPRE", DE CONFORMIDAD CON LAS DIRECTRICES, LINEAMIENTOS Y PARÁMETROS ESTABLECIDOS POR EL ICBF, ASI COMO REGULAR LAS RELACIONES ENTRE LAS PARTES  DERIVADAS DE LA ENTREGA DE APORTES EL ICBF  A EL CONTRATISTA, PARA QUE ESTE ASUMA CON SU PERSONAL Y BAJO SU EXCLUSIVA RESPONSABILIDAD DICHA ATENCION.</t>
  </si>
  <si>
    <t>68-0540-2017</t>
  </si>
  <si>
    <t>PRESTAR EL SERVICIO DE ATENCION, EDUCACION INICIAL Y CUIDADO A NIÑOS Y NIÑAS MENORES DE CINCO(5) AÑOS, O HASTA SU INGRESO AL GRADO DE TRANSICIÓN, CON EL FIN DE PROMOVER EL DESARROLLO INTEGRAL DE LA PRIMERA INFANCIA CON CALIDAD, DE CONFORMIDAD CON LOS LINEAMIENTOS, EL MANUAL OPERATIVO, LAS DIRECTRICES, PARÁMETROS Y ESTÁNDARES ESTABLECIDOS POR EL ICBF, PARA EL SERVICIO DE HOGARES INFANTILES (HI), EN EL MARCO DE LA ESTRATEGIA DE ATENCION INTEGRAL " DE CERO A SIEMPRE".</t>
  </si>
  <si>
    <t>68-216-2018</t>
  </si>
  <si>
    <t>PRESTAR EL SERVICIO DE ATENCION, EDUCACION INICIAL Y CUIDADO A NIÑOS Y NIÑAS MENORES DE CINCO AÑOS, O HASTA SU INGRESO AL GRADO DE TRANSICIÓN, CON EL FIN DE PROMOVER EL DESARROLLO INTEGRAL DE LA PRIMERA INFANCIA, DE CONFORMIDAD CON  EL MANUAL OPERATIVO DE LA MODALIDAD INSTITUCIONAL Y LAS DIRECTRICES  ESTABLECIDOS POR EL ICBF, EN EL MARCO DE LA POLITICA DE ESTADO PARA EL DESARROLLO INTEGRAL DE LA PRIMERA INFANCIA  " DE CERO A SIEMPRE", EN EL SERVICIO DE HOGARES INFANTILES.</t>
  </si>
  <si>
    <t>68-361-2018</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</si>
  <si>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 DE CERO A SIEMPRE" EN EL SERVICIO HOGARES INFANTILES.</t>
  </si>
  <si>
    <t>ATENDER A LA PRIMEA INFANCIA EN EL MARCO DE LA ESTRATEGIA DE “CERO A SIEMPRE” DE CONFORMIDAD CON LAS DIRECTRICES, LOS LINEAMIENTOS Y PARÁMETROS ESTABLECIDOS POR EL ICBF ASÍ COMO REGULAR LAS RELACIONES ENTRE LAS PARTES, DERIVADAS DE LA ENTREGA DE APORTES DEL ICBF A LA ENTIDAD ADMINISTRADORA DEL SERVICIO PARA QUE ESTE ASUMA CON SU PERSONAL Y BAJO SU EXCLUSIVA RESPONSABILIDAD DICHA ATENCION.</t>
  </si>
  <si>
    <t>68-26-2015-076</t>
  </si>
  <si>
    <t>“PRESTAR EL SERVICIO DE ATECION,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OR EL ICBF, EN EL MARCO DE LA ESTRATEGIA DE ATENCION INTEGRAL “ DE CERO A SIEMPRE”, ASI COMO REGULAR LAS RELACIONES ENTRE LAS PARTES DERIVADAS DE LA ENTREGA DE APORTES DEL ICBF A LA ENTIDAD ADMINISTRADORA DE SERVICIO, PARA QUE ESTE ASUMA CON SU PERSONAL Y BAJO SY EXCLUSIVA RESPONSABILIDAD DICHA ATENCION”</t>
  </si>
  <si>
    <t>68-26-2016-276</t>
  </si>
  <si>
    <t>68-228-2020</t>
  </si>
  <si>
    <t>ELKIN EDGARGO GOMEZ AYAL</t>
  </si>
  <si>
    <t>ELKIN EDGARGO GOMEZ AYALA</t>
  </si>
  <si>
    <t>CALLE 49 # 10 OCC -12 BARRIO CAMPOHERMOSO</t>
  </si>
  <si>
    <t>hinfantilpiolin@gmail.com</t>
  </si>
  <si>
    <t>3006467812</t>
  </si>
  <si>
    <t>CALLE 42 A Peatonal  8 occ- 17  Barrio Campohermoso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</si>
  <si>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</si>
  <si>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68-18-2000-005</t>
  </si>
  <si>
    <t>BRINDAR A TRAVES DEL HOGAR INFANTIL PIOLIN, ATENCION A LAS NECESIDADES BASICAS DE PROTECCION, NUTRICION, DESARROLLO INDIVIDUAL Y SOCIAL, A LOS NIÑOS  Y NIÑAS MENORES DE SEIS (6) AÑOS, INVOLUCRANDO SU CONTEXTO FAMILIAR Y SOCIAL, CONFORME A LAS NORMAS Y LINEAMIENTOS TECNICO ADMINISTRATIVOS DEL ICBF,  LOS CUALES HACEN PARTE INTEGRAL DEL PRESENTE CONTRATO, PARA LO  CUAL EL INSTITUTO PROVEERA AL CONTRATISTA DE LOS RECURSOS DE QUE TRATA LA CLAUSULA CUARTA.</t>
  </si>
  <si>
    <t>68-18-99-005</t>
  </si>
  <si>
    <t>PROVEER AL CONTRATISTA  DE LOS RECURSOS DE QUE TRATA LA CLAUSULA TERCERA , PARA QUE ESTE ADMINISTRE EL HOGAR INFANTIL PIOLIN DEL MUNICIPIO DE BUCRAMANGA,  Y A ATRAVES DEL MISMO BRINDE ATENCION A LAS NECESIDADES BASICAS DE PROTECCION, NUTRICION Y DESARROLLO INDIVIDUAL Y SOCIAL A NIÑOS MENORES DE SIES AÑOS, INVOLUCRANDO SU CONTEXTO FAMILIAR.</t>
  </si>
  <si>
    <t>68-18-98-309</t>
  </si>
  <si>
    <t>68-1010-18-97-84</t>
  </si>
  <si>
    <t>68-26-2001-035</t>
  </si>
  <si>
    <t>BRINDAR A TRAVES DEL HOGAR INFANTIL PIOLIN, ATENCION A LAS NECESIDADES BASICAS DE PROTECCION, NUTRICION, DESARROLLO INDIVIDUAL Y SOCIAL, A LOS NIÑOS  Y NIÑAS MENORES DE CINCO (5) AÑOS, INVOLUCRANDO SU CONTEXTO FAMILIAR Y SOCIAL, PRIORIZANDO LA ATENCION A LOS HIJOS(AS) DE  PADRES O MADRES TRABAJADORES PERTENECIENTES A SECTORES DE POBLACION CON VULNERAVILIDAD ECONÓMICA, SOCIAL Y PSICOAFECTIVA CONFORME A LAS NORMAS Y LENEAMIENTOS TECNICOS ADMINISTRATIVOS DEL ICBF, LOS CUALES HACEN PARTE INTEGRAL PRESENTE CONTRATO, PARA LO CUAL EL INSTITUTO PROVEERÁ AL CONTRATISTA  DE LOS RECURSOS DE QUE TRATA LA CLAUSULA CUARTA.</t>
  </si>
  <si>
    <t>68-26-2002-270</t>
  </si>
  <si>
    <t>BRINDAR ATENCION A NIÑOS Y NIÑAS MENORES DE CINCO(5) AÑOS, INVOLUCRANDO SU CONTEXTO FAMILIAR Y COMUNITARIO DE CONFORMIDAD CON LOS LINEAMIENTOS TECNICOS ADMINISTRATIVOS DEL ICBF, QUE FORMAN PARTE INTEGRAL DEL PRESENTE CONTRATO Y PARA LO CUAL EL ICBF APORTARA  AL CONTRATISTA LOS RECURSOS DE QUE TRATA LA CLAUSULA CUARTA.</t>
  </si>
  <si>
    <t>68-26-2003-311</t>
  </si>
  <si>
    <t>BRINDAR ATENCION A NIÑOS Y NIÑAS  DE SEIS (6) MESES HASTA CINCO (5) AÑOS ENEL HOGAR INFANTIL PIOLIN, INVOLUCRANDO SU CONTEXTO FAMILIAR Y COMUNITARIO DE CONFORMIDAD CON LOS ESTANDARES Y LINEAMIENTOS EMANADOS DEL ICBF</t>
  </si>
  <si>
    <t>68-26-2004-0014</t>
  </si>
  <si>
    <t>68-26-2005-009</t>
  </si>
  <si>
    <t>BRINDAR ATENCION A NIÑOS Y NIÑAS DE TRES (3) MESES HASTA LOS SEIS (6) AÑOS EN EL HOGAR INFANTIL PIOLIN. SI NO EXISTE GRADO CERO O PREESCOLAR EN EL MUNICIPIO, SE ATENDERA HASTA LOS SIETE (7) AÑOS.</t>
  </si>
  <si>
    <t xml:space="preserve">BRINDAR ATENCION A NIÑOS Y NIÑAS ENTRE SEIS (6) MESES Y HASTA CINCO (5) AÑOS DE EDAD EN EL HOGAR INFANTIL DANDO PRIORIDAD A LOS NIÑOS Y NIÑAS PERTENECIENTES A LOS NIVELES I Y II DEL SISBEN </t>
  </si>
  <si>
    <t>68-26-2006-009</t>
  </si>
  <si>
    <t>68-26-2007-009</t>
  </si>
  <si>
    <t>BRINDAR ATENCION A NIÑOS Y NIÑAS MENORES DE SIES (6) AÑOS DE EDAD EN EL HOGAR INFANTIL, DANDO PRIORIDAD A LOS NIÑOS Y NIÑAS PERTENECIENTES AL SISBEN, POBLACION DESPLAZADA Y/O INDIGENA.</t>
  </si>
  <si>
    <t>BRINDAR ATENCION INTEGRAL PARA PROPICIAR EL DESARROLLO SOCIAL, EMOCIONAL DE LOS NIÑOS MENORES DE SEIS(6) AÑOS (ENTRE SEIS MESES Y CINCO AÑOS ONCE MESES), PRIORITARIAMENTE LOS NIÑOS DE FAMILIACON ALTA VULNERABILIDAD SOCIOECONOMICA, A TRAVES DE ACCIONES QUE PROPICIEN EL EJERCICO DE SUS DERECHOS CON LA PARTICIPACION ACTIVA, ORGANIZADA Y CORRESPONSABLE DE LA FAMILIA, LA COMUNIDAD, LOS ENTRES TERRITORIALES, ORGANIZACIONES COMUNITARIAS, EMPRESAS PRIVADAS, CAJAS DE COMPENSACIÓN Y EL ESTADO COLOMBIANO.</t>
  </si>
  <si>
    <t>68-26-2008-009</t>
  </si>
  <si>
    <t>68-26-2010-008</t>
  </si>
  <si>
    <t>68-260-2009-007</t>
  </si>
  <si>
    <t>BRINDAR ATENCION A LA PRIMERA INFANCIA NIÑOS Y NIÑAS MENORES DE SEIS (6) AÑOS, DE FAMILIAS CON VULNERABILIDAD ECONOMICA, SOCIAL, CULTURAL, NUTRICIONAL Y PSICOAFECTIVA, A TRAVES DE LOS HOGARES COMUNITARIOS DE BIENESTAR, Y APOYAR A LAS FAMILIAS EN DESARROLLO CON MUJERES GESTANTES, MDRES LACTANTES Y NIÑOS Y NIÑAS MENROES DE DOS AÑOSQUE SE ENCUENTRAN EN SITUACION DE DESPLAZAMIENTO Y EN SITUACION DE VULNERABILIDAD PSICOAFECTIVA, NUTRICIONAL, ECONOMICA Y SOCIAL, PRIORITARIAMENE POBLACION DE LOS NIVELES I Y II DEL SISBEN, FAMILIAS EN CONDICION DE DESPLAZAMIENTO Y FAMILIAS PERTENECIENTES A GRUPOS ETNICOS.</t>
  </si>
  <si>
    <t>BRINDAR ATENCION INTEGRAL A NIÑOS NIÑAS ENTRE LOS SEIS (6) MESES Y HASTA MENORES DE LOS CINCO (5) AÑOS DE EDAD, CON VULNERABILIDAD ECONOMICA Y SOCIAL, PRIORITARIAMENTE AQUIENES POR RAZONES DE TRBAJO DE SUS PADRES O ADULTOS RESPONSABLES DE SU CUIDADO PERMANECEN SOLOS TEMPORALMENTE Y A LOS HIJOS DE FAMILIA DE SITUACION DE DESPLAZAMIENTO</t>
  </si>
  <si>
    <t>68-26-2011-218</t>
  </si>
  <si>
    <t>BRINDAR A TRAVES DEL HOGAR INFANTIL PIOLIN, ATENCION  INTEGRAL A NIÑOS Y NIÑAS ENTRE LOS SEIS (69 MESES Y MENORES DE CINCO AÑOS (5) DE EDAD, CON VULNERABILIDAD ECONÓMICA Y SOCIAL, PRIORITARIAMENTE A QUIENES POR RAZONES DE TRABAJO DE SUS PADRES O ADULTO RESPONSABLE DE SU CUIDADO PERMANECEN SOLOS TEMPORALMENTEY A LOS HIJOS DE FAMILIAS EN SITUACION DE DESPLAZAMIENTO.</t>
  </si>
  <si>
    <t>68-26-2012-393</t>
  </si>
  <si>
    <t>BRINDAR ATENCION INTEGRAL ANIÑOS Y NIÑAS ENTRE LOS SEIS (6) MESES Y MENORES DE LOS CINCO (5) AÑOS DE EDAD, CON VULNERABILIDAD ECONOMICA Y SOCIAL, PRIORITARIAMENTE A QUIENES POR RAZONES DE TRABAJO DE SUS PDRES O ADULTO RESPOONSABLE DE SU CUIDADO PERMANECEN SOLOS TEMPORALMENTE Y A LOS HIJOS DE FAMILIAS EN SITUACION DE DESPLAZAMIENTO.</t>
  </si>
  <si>
    <t>68-26-2012-245</t>
  </si>
  <si>
    <t>BRINDAR ATENCION INTEGRAL A NIÑOS NIÑAS ENTRE LOS SEIS (6) MESES Y MENORES DE LOS CINCO (5) AÑOS DE EDAD, CON VULNERABILIDAD ECONOMICA Y SOCIAL,PRIORITARIAMENTE A QUIENES POR RAZONES  DE TRABAJO DE SUS PADRES O ADULTO RESPONSABLE DE SU CUIDADO PERMANECEN SOLOS TEMPORAMENTE Y A LOS JIJOS DE FAMILIAS EN SITUACION DE DESPLAZAMIENTO.</t>
  </si>
  <si>
    <t>68-160-2019</t>
  </si>
  <si>
    <t>PRESTAR EL SERVICIO HOGARES INFANTILES -HI- DE CONFORMIDAD CON EL MANUAL OPERATIVO DE LA MODALIDAD INSTITUCIONAL Y LAS DIRECTRICES ESTABLECIDAS POR EL ICBF, ENARMONIA CON LA POLITCA DE ESTADO PARA EL DESARROLLO INTEGRAL DE LA PRIMERA INFANCIA DE CERO A SIEMPRE</t>
  </si>
  <si>
    <t>2021-68-68002432021</t>
  </si>
  <si>
    <t>PRESTAR LOS SERVICIOS DE EDUCAION INCIAL EN  EL MASRCO DE LA ATENCION INTEGRAL  EN CENTROS DE DESARROLLO  INFANTIL -CDI- ,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</si>
</sst>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A186" zoomScale="50" zoomScaleNormal="50" zoomScaleSheetLayoutView="50" zoomScalePageLayoutView="40" workbookViewId="0">
      <selection activeCell="N20" sqref="N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2729</v>
      </c>
      <c r="D15" s="35"/>
      <c r="E15" s="35"/>
      <c r="F15" s="5"/>
      <c r="G15" s="32" t="s">
        <v>1168</v>
      </c>
      <c r="H15" s="103" t="s">
        <v>887</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890207421</v>
      </c>
      <c r="C20" s="5"/>
      <c r="D20" s="73"/>
      <c r="E20" s="5"/>
      <c r="F20" s="5"/>
      <c r="G20" s="5"/>
      <c r="H20" s="186"/>
      <c r="I20" s="149" t="s">
        <v>887</v>
      </c>
      <c r="J20" s="150" t="s">
        <v>889</v>
      </c>
      <c r="K20" s="151">
        <v>572121920</v>
      </c>
      <c r="L20" s="152">
        <v>44194</v>
      </c>
      <c r="M20" s="152">
        <v>44561</v>
      </c>
      <c r="N20" s="135">
        <f>+(M20-L20)/30</f>
        <v>12.233333333333333</v>
      </c>
      <c r="O20" s="138"/>
      <c r="U20" s="134"/>
      <c r="V20" s="105">
        <f ca="1">NOW()</f>
        <v>44194.489508796294</v>
      </c>
      <c r="W20" s="105">
        <f ca="1">NOW()</f>
        <v>44194.489508796294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PADRES DE FAMILIA DEL HOGAR INFANTIL PIOLIN</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2730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41261</v>
      </c>
      <c r="F48" s="145">
        <v>42004</v>
      </c>
      <c r="G48" s="160">
        <f>IF(AND(E48&lt;&gt;"",F48&lt;&gt;""),((F48-E48)/30),"")</f>
        <v>24.766666666666666</v>
      </c>
      <c r="H48" s="114" t="s">
        <v>2677</v>
      </c>
      <c r="I48" s="113" t="s">
        <v>887</v>
      </c>
      <c r="J48" s="113" t="s">
        <v>889</v>
      </c>
      <c r="K48" s="116">
        <v>455067649</v>
      </c>
      <c r="L48" s="115" t="s">
        <v>1148</v>
      </c>
      <c r="M48" s="117"/>
      <c r="N48" s="115" t="s">
        <v>27</v>
      </c>
      <c r="O48" s="115" t="s">
        <v>26</v>
      </c>
      <c r="P48" s="78"/>
    </row>
    <row r="49" spans="1:16" s="6" customFormat="1" ht="24.75" customHeight="1" x14ac:dyDescent="0.25">
      <c r="A49" s="143">
        <v>2</v>
      </c>
      <c r="B49" s="122" t="s">
        <v>2665</v>
      </c>
      <c r="C49" s="112" t="s">
        <v>31</v>
      </c>
      <c r="D49" s="110" t="s">
        <v>2678</v>
      </c>
      <c r="E49" s="145">
        <v>43035</v>
      </c>
      <c r="F49" s="145">
        <v>43312</v>
      </c>
      <c r="G49" s="160">
        <f t="shared" ref="G49:G50" si="2">IF(AND(E49&lt;&gt;"",F49&lt;&gt;""),((F49-E49)/30),"")</f>
        <v>9.2333333333333325</v>
      </c>
      <c r="H49" s="114" t="s">
        <v>2679</v>
      </c>
      <c r="I49" s="113" t="s">
        <v>887</v>
      </c>
      <c r="J49" s="113" t="s">
        <v>889</v>
      </c>
      <c r="K49" s="116">
        <v>395887272</v>
      </c>
      <c r="L49" s="115" t="s">
        <v>1148</v>
      </c>
      <c r="M49" s="117"/>
      <c r="N49" s="115" t="s">
        <v>27</v>
      </c>
      <c r="O49" s="115" t="s">
        <v>26</v>
      </c>
      <c r="P49" s="78"/>
    </row>
    <row r="50" spans="1:16" s="6" customFormat="1" ht="24.75" customHeight="1" x14ac:dyDescent="0.25">
      <c r="A50" s="143">
        <v>3</v>
      </c>
      <c r="B50" s="122" t="s">
        <v>2665</v>
      </c>
      <c r="C50" s="112" t="s">
        <v>31</v>
      </c>
      <c r="D50" s="110" t="s">
        <v>2680</v>
      </c>
      <c r="E50" s="145">
        <v>43313</v>
      </c>
      <c r="F50" s="145">
        <v>43404</v>
      </c>
      <c r="G50" s="160">
        <f t="shared" si="2"/>
        <v>3.0333333333333332</v>
      </c>
      <c r="H50" s="122" t="s">
        <v>2681</v>
      </c>
      <c r="I50" s="113" t="s">
        <v>887</v>
      </c>
      <c r="J50" s="113" t="s">
        <v>889</v>
      </c>
      <c r="K50" s="116">
        <v>134676298</v>
      </c>
      <c r="L50" s="115" t="s">
        <v>1148</v>
      </c>
      <c r="M50" s="117"/>
      <c r="N50" s="115" t="s">
        <v>27</v>
      </c>
      <c r="O50" s="115" t="s">
        <v>26</v>
      </c>
      <c r="P50" s="78"/>
    </row>
    <row r="51" spans="1:16" s="6" customFormat="1" ht="24.75" customHeight="1" outlineLevel="1" x14ac:dyDescent="0.25">
      <c r="A51" s="143">
        <v>4</v>
      </c>
      <c r="B51" s="122" t="s">
        <v>2665</v>
      </c>
      <c r="C51" s="124" t="s">
        <v>31</v>
      </c>
      <c r="D51" s="110" t="s">
        <v>2682</v>
      </c>
      <c r="E51" s="145">
        <v>43405</v>
      </c>
      <c r="F51" s="145">
        <v>43434</v>
      </c>
      <c r="G51" s="160">
        <f t="shared" ref="G51:G107" si="3">IF(AND(E51&lt;&gt;"",F51&lt;&gt;""),((F51-E51)/30),"")</f>
        <v>0.96666666666666667</v>
      </c>
      <c r="H51" s="114" t="s">
        <v>2683</v>
      </c>
      <c r="I51" s="113" t="s">
        <v>887</v>
      </c>
      <c r="J51" s="113" t="s">
        <v>889</v>
      </c>
      <c r="K51" s="116">
        <v>55663746</v>
      </c>
      <c r="L51" s="115" t="s">
        <v>1148</v>
      </c>
      <c r="M51" s="117"/>
      <c r="N51" s="115" t="s">
        <v>27</v>
      </c>
      <c r="O51" s="115" t="s">
        <v>26</v>
      </c>
      <c r="P51" s="78"/>
    </row>
    <row r="52" spans="1:16" s="7" customFormat="1" ht="24.75" customHeight="1" outlineLevel="1" x14ac:dyDescent="0.25">
      <c r="A52" s="144">
        <v>5</v>
      </c>
      <c r="B52" s="122" t="s">
        <v>2665</v>
      </c>
      <c r="C52" s="124" t="s">
        <v>31</v>
      </c>
      <c r="D52" s="110" t="s">
        <v>2685</v>
      </c>
      <c r="E52" s="145">
        <v>42005</v>
      </c>
      <c r="F52" s="145">
        <v>42369</v>
      </c>
      <c r="G52" s="160">
        <f t="shared" si="3"/>
        <v>12.133333333333333</v>
      </c>
      <c r="H52" s="119" t="s">
        <v>2684</v>
      </c>
      <c r="I52" s="113" t="s">
        <v>887</v>
      </c>
      <c r="J52" s="113" t="s">
        <v>889</v>
      </c>
      <c r="K52" s="116">
        <v>263714540</v>
      </c>
      <c r="L52" s="115" t="s">
        <v>1148</v>
      </c>
      <c r="M52" s="117"/>
      <c r="N52" s="115" t="s">
        <v>27</v>
      </c>
      <c r="O52" s="115" t="s">
        <v>26</v>
      </c>
      <c r="P52" s="79"/>
    </row>
    <row r="53" spans="1:16" s="7" customFormat="1" ht="24.75" customHeight="1" outlineLevel="1" x14ac:dyDescent="0.25">
      <c r="A53" s="144">
        <v>6</v>
      </c>
      <c r="B53" s="122" t="s">
        <v>2665</v>
      </c>
      <c r="C53" s="124" t="s">
        <v>31</v>
      </c>
      <c r="D53" s="110" t="s">
        <v>2687</v>
      </c>
      <c r="E53" s="145">
        <v>42399</v>
      </c>
      <c r="F53" s="145">
        <v>42674</v>
      </c>
      <c r="G53" s="160">
        <f t="shared" si="3"/>
        <v>9.1666666666666661</v>
      </c>
      <c r="H53" s="119" t="s">
        <v>2686</v>
      </c>
      <c r="I53" s="113" t="s">
        <v>887</v>
      </c>
      <c r="J53" s="113" t="s">
        <v>889</v>
      </c>
      <c r="K53" s="116">
        <v>227147525</v>
      </c>
      <c r="L53" s="115" t="s">
        <v>1148</v>
      </c>
      <c r="M53" s="117"/>
      <c r="N53" s="115" t="s">
        <v>27</v>
      </c>
      <c r="O53" s="115" t="s">
        <v>26</v>
      </c>
      <c r="P53" s="79"/>
    </row>
    <row r="54" spans="1:16" s="7" customFormat="1" ht="24.75" customHeight="1" outlineLevel="1" x14ac:dyDescent="0.25">
      <c r="A54" s="144">
        <v>7</v>
      </c>
      <c r="B54" s="122" t="s">
        <v>2665</v>
      </c>
      <c r="C54" s="124" t="s">
        <v>31</v>
      </c>
      <c r="D54" s="110" t="s">
        <v>2696</v>
      </c>
      <c r="E54" s="145">
        <v>36528</v>
      </c>
      <c r="F54" s="145">
        <v>36891</v>
      </c>
      <c r="G54" s="160">
        <f t="shared" si="3"/>
        <v>12.1</v>
      </c>
      <c r="H54" s="114" t="s">
        <v>2697</v>
      </c>
      <c r="I54" s="113" t="s">
        <v>887</v>
      </c>
      <c r="J54" s="113" t="s">
        <v>889</v>
      </c>
      <c r="K54" s="118">
        <v>53672130</v>
      </c>
      <c r="L54" s="115" t="s">
        <v>1148</v>
      </c>
      <c r="M54" s="117"/>
      <c r="N54" s="115" t="s">
        <v>27</v>
      </c>
      <c r="O54" s="115" t="s">
        <v>1148</v>
      </c>
      <c r="P54" s="79"/>
    </row>
    <row r="55" spans="1:16" s="7" customFormat="1" ht="24.75" customHeight="1" outlineLevel="1" x14ac:dyDescent="0.25">
      <c r="A55" s="144">
        <v>8</v>
      </c>
      <c r="B55" s="122" t="s">
        <v>2665</v>
      </c>
      <c r="C55" s="124" t="s">
        <v>31</v>
      </c>
      <c r="D55" s="110" t="s">
        <v>2698</v>
      </c>
      <c r="E55" s="145">
        <v>36164</v>
      </c>
      <c r="F55" s="145">
        <v>36525</v>
      </c>
      <c r="G55" s="160">
        <f t="shared" si="3"/>
        <v>12.033333333333333</v>
      </c>
      <c r="H55" s="114" t="s">
        <v>2699</v>
      </c>
      <c r="I55" s="113" t="s">
        <v>887</v>
      </c>
      <c r="J55" s="113" t="s">
        <v>889</v>
      </c>
      <c r="K55" s="118">
        <v>73552568</v>
      </c>
      <c r="L55" s="115" t="s">
        <v>1148</v>
      </c>
      <c r="M55" s="117"/>
      <c r="N55" s="115" t="s">
        <v>27</v>
      </c>
      <c r="O55" s="115" t="s">
        <v>1148</v>
      </c>
      <c r="P55" s="79"/>
    </row>
    <row r="56" spans="1:16" s="7" customFormat="1" ht="24.75" customHeight="1" outlineLevel="1" x14ac:dyDescent="0.25">
      <c r="A56" s="144">
        <v>9</v>
      </c>
      <c r="B56" s="122" t="s">
        <v>2665</v>
      </c>
      <c r="C56" s="124" t="s">
        <v>31</v>
      </c>
      <c r="D56" s="110" t="s">
        <v>2700</v>
      </c>
      <c r="E56" s="145">
        <v>35797</v>
      </c>
      <c r="F56" s="145">
        <v>36160</v>
      </c>
      <c r="G56" s="160">
        <f t="shared" si="3"/>
        <v>12.1</v>
      </c>
      <c r="H56" s="122" t="s">
        <v>2699</v>
      </c>
      <c r="I56" s="113" t="s">
        <v>887</v>
      </c>
      <c r="J56" s="113" t="s">
        <v>889</v>
      </c>
      <c r="K56" s="118">
        <v>63449054</v>
      </c>
      <c r="L56" s="115" t="s">
        <v>1148</v>
      </c>
      <c r="M56" s="117"/>
      <c r="N56" s="115" t="s">
        <v>27</v>
      </c>
      <c r="O56" s="115" t="s">
        <v>1148</v>
      </c>
      <c r="P56" s="79"/>
    </row>
    <row r="57" spans="1:16" s="7" customFormat="1" ht="24.75" customHeight="1" outlineLevel="1" x14ac:dyDescent="0.25">
      <c r="A57" s="144">
        <v>10</v>
      </c>
      <c r="B57" s="122" t="s">
        <v>2665</v>
      </c>
      <c r="C57" s="124" t="s">
        <v>31</v>
      </c>
      <c r="D57" s="63" t="s">
        <v>2701</v>
      </c>
      <c r="E57" s="145">
        <v>35432</v>
      </c>
      <c r="F57" s="145">
        <v>35795</v>
      </c>
      <c r="G57" s="160">
        <f t="shared" si="3"/>
        <v>12.1</v>
      </c>
      <c r="H57" s="122" t="s">
        <v>2699</v>
      </c>
      <c r="I57" s="63" t="s">
        <v>887</v>
      </c>
      <c r="J57" s="63" t="s">
        <v>889</v>
      </c>
      <c r="K57" s="66">
        <v>51531292</v>
      </c>
      <c r="L57" s="65" t="s">
        <v>1148</v>
      </c>
      <c r="M57" s="67"/>
      <c r="N57" s="65" t="s">
        <v>27</v>
      </c>
      <c r="O57" s="65" t="s">
        <v>1148</v>
      </c>
      <c r="P57" s="79"/>
    </row>
    <row r="58" spans="1:16" s="7" customFormat="1" ht="24.75" customHeight="1" outlineLevel="1" x14ac:dyDescent="0.25">
      <c r="A58" s="144">
        <v>11</v>
      </c>
      <c r="B58" s="122" t="s">
        <v>2665</v>
      </c>
      <c r="C58" s="124" t="s">
        <v>31</v>
      </c>
      <c r="D58" s="63" t="s">
        <v>2702</v>
      </c>
      <c r="E58" s="145">
        <v>36893</v>
      </c>
      <c r="F58" s="145">
        <v>37256</v>
      </c>
      <c r="G58" s="160">
        <f t="shared" si="3"/>
        <v>12.1</v>
      </c>
      <c r="H58" s="64" t="s">
        <v>2703</v>
      </c>
      <c r="I58" s="63" t="s">
        <v>887</v>
      </c>
      <c r="J58" s="63" t="s">
        <v>889</v>
      </c>
      <c r="K58" s="66">
        <v>60311694</v>
      </c>
      <c r="L58" s="65" t="s">
        <v>1148</v>
      </c>
      <c r="M58" s="67"/>
      <c r="N58" s="65" t="s">
        <v>27</v>
      </c>
      <c r="O58" s="65" t="s">
        <v>1148</v>
      </c>
      <c r="P58" s="79"/>
    </row>
    <row r="59" spans="1:16" s="7" customFormat="1" ht="24.75" customHeight="1" outlineLevel="1" x14ac:dyDescent="0.25">
      <c r="A59" s="144">
        <v>12</v>
      </c>
      <c r="B59" s="122" t="s">
        <v>2665</v>
      </c>
      <c r="C59" s="124" t="s">
        <v>31</v>
      </c>
      <c r="D59" s="63" t="s">
        <v>2704</v>
      </c>
      <c r="E59" s="145">
        <v>37258</v>
      </c>
      <c r="F59" s="145">
        <v>37711</v>
      </c>
      <c r="G59" s="160">
        <f t="shared" si="3"/>
        <v>15.1</v>
      </c>
      <c r="H59" s="64" t="s">
        <v>2705</v>
      </c>
      <c r="I59" s="63" t="s">
        <v>887</v>
      </c>
      <c r="J59" s="63" t="s">
        <v>889</v>
      </c>
      <c r="K59" s="66">
        <v>85351363</v>
      </c>
      <c r="L59" s="65" t="s">
        <v>1148</v>
      </c>
      <c r="M59" s="67"/>
      <c r="N59" s="65" t="s">
        <v>27</v>
      </c>
      <c r="O59" s="65" t="s">
        <v>1148</v>
      </c>
      <c r="P59" s="79"/>
    </row>
    <row r="60" spans="1:16" s="7" customFormat="1" ht="24.75" customHeight="1" outlineLevel="1" x14ac:dyDescent="0.25">
      <c r="A60" s="144">
        <v>13</v>
      </c>
      <c r="B60" s="122" t="s">
        <v>2665</v>
      </c>
      <c r="C60" s="124" t="s">
        <v>31</v>
      </c>
      <c r="D60" s="63" t="s">
        <v>2706</v>
      </c>
      <c r="E60" s="145">
        <v>37712</v>
      </c>
      <c r="F60" s="145">
        <v>38017</v>
      </c>
      <c r="G60" s="160">
        <f t="shared" si="3"/>
        <v>10.166666666666666</v>
      </c>
      <c r="H60" s="64" t="s">
        <v>2707</v>
      </c>
      <c r="I60" s="63" t="s">
        <v>887</v>
      </c>
      <c r="J60" s="63" t="s">
        <v>889</v>
      </c>
      <c r="K60" s="66">
        <v>54714705</v>
      </c>
      <c r="L60" s="65" t="s">
        <v>1148</v>
      </c>
      <c r="M60" s="67"/>
      <c r="N60" s="65" t="s">
        <v>27</v>
      </c>
      <c r="O60" s="65" t="s">
        <v>1148</v>
      </c>
      <c r="P60" s="79"/>
    </row>
    <row r="61" spans="1:16" s="7" customFormat="1" ht="24.75" customHeight="1" outlineLevel="1" x14ac:dyDescent="0.25">
      <c r="A61" s="144">
        <v>14</v>
      </c>
      <c r="B61" s="64" t="s">
        <v>2665</v>
      </c>
      <c r="C61" s="124" t="s">
        <v>31</v>
      </c>
      <c r="D61" s="63" t="s">
        <v>2708</v>
      </c>
      <c r="E61" s="145">
        <v>38018</v>
      </c>
      <c r="F61" s="145">
        <v>38352</v>
      </c>
      <c r="G61" s="160">
        <f t="shared" si="3"/>
        <v>11.133333333333333</v>
      </c>
      <c r="H61" s="64" t="s">
        <v>2710</v>
      </c>
      <c r="I61" s="63" t="s">
        <v>887</v>
      </c>
      <c r="J61" s="63" t="s">
        <v>889</v>
      </c>
      <c r="K61" s="66">
        <v>69916886</v>
      </c>
      <c r="L61" s="65" t="s">
        <v>1148</v>
      </c>
      <c r="M61" s="67"/>
      <c r="N61" s="65" t="s">
        <v>27</v>
      </c>
      <c r="O61" s="65" t="s">
        <v>1148</v>
      </c>
      <c r="P61" s="79"/>
    </row>
    <row r="62" spans="1:16" s="7" customFormat="1" ht="24.75" customHeight="1" outlineLevel="1" x14ac:dyDescent="0.25">
      <c r="A62" s="144">
        <v>15</v>
      </c>
      <c r="B62" s="122" t="s">
        <v>2665</v>
      </c>
      <c r="C62" s="124" t="s">
        <v>31</v>
      </c>
      <c r="D62" s="63" t="s">
        <v>2709</v>
      </c>
      <c r="E62" s="145">
        <v>38354</v>
      </c>
      <c r="F62" s="145">
        <v>38717</v>
      </c>
      <c r="G62" s="160">
        <f t="shared" si="3"/>
        <v>12.1</v>
      </c>
      <c r="H62" s="122" t="s">
        <v>2711</v>
      </c>
      <c r="I62" s="63" t="s">
        <v>887</v>
      </c>
      <c r="J62" s="63" t="s">
        <v>889</v>
      </c>
      <c r="K62" s="66">
        <v>75171834</v>
      </c>
      <c r="L62" s="65" t="s">
        <v>1148</v>
      </c>
      <c r="M62" s="67"/>
      <c r="N62" s="65" t="s">
        <v>27</v>
      </c>
      <c r="O62" s="65" t="s">
        <v>1148</v>
      </c>
      <c r="P62" s="79"/>
    </row>
    <row r="63" spans="1:16" s="7" customFormat="1" ht="24.75" customHeight="1" outlineLevel="1" x14ac:dyDescent="0.25">
      <c r="A63" s="144">
        <v>16</v>
      </c>
      <c r="B63" s="122" t="s">
        <v>2665</v>
      </c>
      <c r="C63" s="124" t="s">
        <v>31</v>
      </c>
      <c r="D63" s="63" t="s">
        <v>2712</v>
      </c>
      <c r="E63" s="145">
        <v>38719</v>
      </c>
      <c r="F63" s="145">
        <v>39082</v>
      </c>
      <c r="G63" s="160">
        <f t="shared" si="3"/>
        <v>12.1</v>
      </c>
      <c r="H63" s="122" t="s">
        <v>2711</v>
      </c>
      <c r="I63" s="63" t="s">
        <v>887</v>
      </c>
      <c r="J63" s="63" t="s">
        <v>889</v>
      </c>
      <c r="K63" s="66">
        <v>78930425</v>
      </c>
      <c r="L63" s="65" t="s">
        <v>1148</v>
      </c>
      <c r="M63" s="67"/>
      <c r="N63" s="65" t="s">
        <v>27</v>
      </c>
      <c r="O63" s="65" t="s">
        <v>1148</v>
      </c>
      <c r="P63" s="79"/>
    </row>
    <row r="64" spans="1:16" s="7" customFormat="1" ht="24.75" customHeight="1" outlineLevel="1" x14ac:dyDescent="0.25">
      <c r="A64" s="144">
        <v>17</v>
      </c>
      <c r="B64" s="122" t="s">
        <v>2665</v>
      </c>
      <c r="C64" s="124" t="s">
        <v>31</v>
      </c>
      <c r="D64" s="63" t="s">
        <v>2713</v>
      </c>
      <c r="E64" s="145">
        <v>39084</v>
      </c>
      <c r="F64" s="145">
        <v>39447</v>
      </c>
      <c r="G64" s="160">
        <f t="shared" si="3"/>
        <v>12.1</v>
      </c>
      <c r="H64" s="122" t="s">
        <v>2714</v>
      </c>
      <c r="I64" s="63" t="s">
        <v>887</v>
      </c>
      <c r="J64" s="63" t="s">
        <v>889</v>
      </c>
      <c r="K64" s="66">
        <v>86525458</v>
      </c>
      <c r="L64" s="65" t="s">
        <v>1148</v>
      </c>
      <c r="M64" s="67"/>
      <c r="N64" s="65" t="s">
        <v>27</v>
      </c>
      <c r="O64" s="65" t="s">
        <v>1148</v>
      </c>
      <c r="P64" s="79"/>
    </row>
    <row r="65" spans="1:16" s="7" customFormat="1" ht="24.75" customHeight="1" outlineLevel="1" x14ac:dyDescent="0.25">
      <c r="A65" s="144">
        <v>18</v>
      </c>
      <c r="B65" s="122" t="s">
        <v>2665</v>
      </c>
      <c r="C65" s="124" t="s">
        <v>31</v>
      </c>
      <c r="D65" s="63" t="s">
        <v>2716</v>
      </c>
      <c r="E65" s="145">
        <v>39449</v>
      </c>
      <c r="F65" s="145">
        <v>39813</v>
      </c>
      <c r="G65" s="160">
        <f t="shared" si="3"/>
        <v>12.133333333333333</v>
      </c>
      <c r="H65" s="64" t="s">
        <v>2715</v>
      </c>
      <c r="I65" s="63" t="s">
        <v>887</v>
      </c>
      <c r="J65" s="63" t="s">
        <v>889</v>
      </c>
      <c r="K65" s="66">
        <v>93579938</v>
      </c>
      <c r="L65" s="65" t="s">
        <v>1148</v>
      </c>
      <c r="M65" s="67"/>
      <c r="N65" s="65" t="s">
        <v>27</v>
      </c>
      <c r="O65" s="65" t="s">
        <v>1148</v>
      </c>
      <c r="P65" s="79"/>
    </row>
    <row r="66" spans="1:16" s="7" customFormat="1" ht="24.75" customHeight="1" outlineLevel="1" x14ac:dyDescent="0.25">
      <c r="A66" s="144">
        <v>19</v>
      </c>
      <c r="B66" s="122" t="s">
        <v>2665</v>
      </c>
      <c r="C66" s="124" t="s">
        <v>31</v>
      </c>
      <c r="D66" s="63" t="s">
        <v>2718</v>
      </c>
      <c r="E66" s="145">
        <v>39815</v>
      </c>
      <c r="F66" s="145">
        <v>40178</v>
      </c>
      <c r="G66" s="160">
        <f t="shared" si="3"/>
        <v>12.1</v>
      </c>
      <c r="H66" s="64" t="s">
        <v>2719</v>
      </c>
      <c r="I66" s="63" t="s">
        <v>887</v>
      </c>
      <c r="J66" s="63" t="s">
        <v>889</v>
      </c>
      <c r="K66" s="66">
        <v>116458952</v>
      </c>
      <c r="L66" s="65" t="s">
        <v>1148</v>
      </c>
      <c r="M66" s="67"/>
      <c r="N66" s="65" t="s">
        <v>27</v>
      </c>
      <c r="O66" s="65" t="s">
        <v>1148</v>
      </c>
      <c r="P66" s="79"/>
    </row>
    <row r="67" spans="1:16" s="7" customFormat="1" ht="24.75" customHeight="1" outlineLevel="1" x14ac:dyDescent="0.25">
      <c r="A67" s="144">
        <v>20</v>
      </c>
      <c r="B67" s="122" t="s">
        <v>2665</v>
      </c>
      <c r="C67" s="124" t="s">
        <v>31</v>
      </c>
      <c r="D67" s="63" t="s">
        <v>2717</v>
      </c>
      <c r="E67" s="145">
        <v>40180</v>
      </c>
      <c r="F67" s="145">
        <v>40543</v>
      </c>
      <c r="G67" s="160">
        <f t="shared" si="3"/>
        <v>12.1</v>
      </c>
      <c r="H67" s="64" t="s">
        <v>2720</v>
      </c>
      <c r="I67" s="63" t="s">
        <v>887</v>
      </c>
      <c r="J67" s="63" t="s">
        <v>889</v>
      </c>
      <c r="K67" s="66">
        <v>125154554</v>
      </c>
      <c r="L67" s="65" t="s">
        <v>1148</v>
      </c>
      <c r="M67" s="67"/>
      <c r="N67" s="65" t="s">
        <v>27</v>
      </c>
      <c r="O67" s="65" t="s">
        <v>1148</v>
      </c>
      <c r="P67" s="79"/>
    </row>
    <row r="68" spans="1:16" s="7" customFormat="1" ht="24.75" customHeight="1" outlineLevel="1" x14ac:dyDescent="0.25">
      <c r="A68" s="144">
        <v>21</v>
      </c>
      <c r="B68" s="122" t="s">
        <v>2665</v>
      </c>
      <c r="C68" s="124" t="s">
        <v>31</v>
      </c>
      <c r="D68" s="63" t="s">
        <v>2721</v>
      </c>
      <c r="E68" s="145">
        <v>40546</v>
      </c>
      <c r="F68" s="145">
        <v>40908</v>
      </c>
      <c r="G68" s="160">
        <f t="shared" si="3"/>
        <v>12.066666666666666</v>
      </c>
      <c r="H68" s="64" t="s">
        <v>2722</v>
      </c>
      <c r="I68" s="63" t="s">
        <v>887</v>
      </c>
      <c r="J68" s="63" t="s">
        <v>889</v>
      </c>
      <c r="K68" s="66">
        <v>135137089</v>
      </c>
      <c r="L68" s="65" t="s">
        <v>1148</v>
      </c>
      <c r="M68" s="67"/>
      <c r="N68" s="65" t="s">
        <v>27</v>
      </c>
      <c r="O68" s="65" t="s">
        <v>1148</v>
      </c>
      <c r="P68" s="79"/>
    </row>
    <row r="69" spans="1:16" s="7" customFormat="1" ht="24.75" customHeight="1" outlineLevel="1" x14ac:dyDescent="0.25">
      <c r="A69" s="144">
        <v>22</v>
      </c>
      <c r="B69" s="122" t="s">
        <v>2665</v>
      </c>
      <c r="C69" s="124" t="s">
        <v>31</v>
      </c>
      <c r="D69" s="63" t="s">
        <v>2723</v>
      </c>
      <c r="E69" s="145">
        <v>41091</v>
      </c>
      <c r="F69" s="145">
        <v>41273</v>
      </c>
      <c r="G69" s="160">
        <f t="shared" si="3"/>
        <v>6.0666666666666664</v>
      </c>
      <c r="H69" s="64" t="s">
        <v>2724</v>
      </c>
      <c r="I69" s="63" t="s">
        <v>887</v>
      </c>
      <c r="J69" s="63" t="s">
        <v>889</v>
      </c>
      <c r="K69" s="66">
        <v>77329652</v>
      </c>
      <c r="L69" s="65" t="s">
        <v>1148</v>
      </c>
      <c r="M69" s="67"/>
      <c r="N69" s="65" t="s">
        <v>27</v>
      </c>
      <c r="O69" s="65" t="s">
        <v>1148</v>
      </c>
      <c r="P69" s="79"/>
    </row>
    <row r="70" spans="1:16" s="7" customFormat="1" ht="24.75" customHeight="1" outlineLevel="1" x14ac:dyDescent="0.25">
      <c r="A70" s="144">
        <v>23</v>
      </c>
      <c r="B70" s="122" t="s">
        <v>2665</v>
      </c>
      <c r="C70" s="124" t="s">
        <v>31</v>
      </c>
      <c r="D70" s="63" t="s">
        <v>2725</v>
      </c>
      <c r="E70" s="145">
        <v>40933</v>
      </c>
      <c r="F70" s="145">
        <v>41090</v>
      </c>
      <c r="G70" s="160">
        <f t="shared" si="3"/>
        <v>5.2333333333333334</v>
      </c>
      <c r="H70" s="64" t="s">
        <v>2726</v>
      </c>
      <c r="I70" s="63" t="s">
        <v>887</v>
      </c>
      <c r="J70" s="63" t="s">
        <v>889</v>
      </c>
      <c r="K70" s="66">
        <v>75111905</v>
      </c>
      <c r="L70" s="65" t="s">
        <v>1148</v>
      </c>
      <c r="M70" s="67"/>
      <c r="N70" s="65" t="s">
        <v>27</v>
      </c>
      <c r="O70" s="65" t="s">
        <v>1148</v>
      </c>
      <c r="P70" s="79"/>
    </row>
    <row r="71" spans="1:16" s="7" customFormat="1" ht="24.75" customHeight="1" outlineLevel="1" x14ac:dyDescent="0.25">
      <c r="A71" s="144">
        <v>24</v>
      </c>
      <c r="B71" s="122" t="s">
        <v>2665</v>
      </c>
      <c r="C71" s="124" t="s">
        <v>31</v>
      </c>
      <c r="D71" s="63" t="s">
        <v>2727</v>
      </c>
      <c r="E71" s="145">
        <v>43483</v>
      </c>
      <c r="F71" s="145">
        <v>43738</v>
      </c>
      <c r="G71" s="160">
        <f t="shared" si="3"/>
        <v>8.5</v>
      </c>
      <c r="H71" s="64" t="s">
        <v>2728</v>
      </c>
      <c r="I71" s="63" t="s">
        <v>887</v>
      </c>
      <c r="J71" s="63" t="s">
        <v>889</v>
      </c>
      <c r="K71" s="66">
        <v>502057498</v>
      </c>
      <c r="L71" s="65" t="s">
        <v>1148</v>
      </c>
      <c r="M71" s="67"/>
      <c r="N71" s="65" t="s">
        <v>27</v>
      </c>
      <c r="O71" s="65" t="s">
        <v>1148</v>
      </c>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43882</v>
      </c>
      <c r="F114" s="145">
        <v>44196</v>
      </c>
      <c r="G114" s="160">
        <f>IF(AND(E114&lt;&gt;"",F114&lt;&gt;""),((F114-E114)/30),"")</f>
        <v>10.466666666666667</v>
      </c>
      <c r="H114" s="122" t="s">
        <v>2695</v>
      </c>
      <c r="I114" s="121" t="s">
        <v>887</v>
      </c>
      <c r="J114" s="121" t="s">
        <v>889</v>
      </c>
      <c r="K114" s="123">
        <v>542052747</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v>
      </c>
      <c r="G179" s="165" t="str">
        <f>IF(F179&gt;0,SUM(E179+F179),"")</f>
        <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29291</v>
      </c>
      <c r="D193" s="5"/>
      <c r="E193" s="126">
        <v>271</v>
      </c>
      <c r="F193" s="5"/>
      <c r="G193" s="5"/>
      <c r="H193" s="147" t="s">
        <v>2689</v>
      </c>
      <c r="J193" s="5"/>
      <c r="K193" s="127">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2691</v>
      </c>
      <c r="J211" s="27" t="s">
        <v>2622</v>
      </c>
      <c r="K211" s="148" t="s">
        <v>2694</v>
      </c>
      <c r="L211" s="21"/>
      <c r="M211" s="21"/>
      <c r="N211" s="21"/>
      <c r="O211" s="8"/>
    </row>
    <row r="212" spans="1:15" x14ac:dyDescent="0.25">
      <c r="A212" s="9"/>
      <c r="B212" s="27" t="s">
        <v>2619</v>
      </c>
      <c r="C212" s="147" t="s">
        <v>2690</v>
      </c>
      <c r="D212" s="21"/>
      <c r="G212" s="27" t="s">
        <v>2621</v>
      </c>
      <c r="H212" s="148" t="s">
        <v>2693</v>
      </c>
      <c r="J212" s="27" t="s">
        <v>2623</v>
      </c>
      <c r="K212" s="147"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elements/1.1/"/>
    <ds:schemaRef ds:uri="4fb10211-09fb-4e80-9f0b-184718d5d98c"/>
    <ds:schemaRef ds:uri="http://schemas.microsoft.com/office/2006/metadata/properties"/>
    <ds:schemaRef ds:uri="http://schemas.microsoft.com/office/2006/documentManagement/types"/>
    <ds:schemaRef ds:uri="http://purl.org/dc/dcmitype/"/>
    <ds:schemaRef ds:uri="a65d333d-5b59-4810-bc94-b80d9325abbc"/>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2020-12-29T16:45:47Z</cp:lastPrinted>
  <dcterms:created xsi:type="dcterms:W3CDTF">2020-10-14T21:57:42Z</dcterms:created>
  <dcterms:modified xsi:type="dcterms:W3CDTF">2020-12-29T16:45:52Z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