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2073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<sst xmlns="http://schemas.openxmlformats.org/spreadsheetml/2006/main" count="3193" uniqueCount="2717">
  <si>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</si>
  <si>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</si>
  <si>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</si>
  <si>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</si>
  <si>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</si>
  <si>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</si>
  <si>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</si>
  <si>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</si>
  <si>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</si>
  <si>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</si>
  <si>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</si>
  <si>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</si>
  <si>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</si>
  <si>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</si>
  <si>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</si>
  <si>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</si>
  <si>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</si>
  <si>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</si>
  <si>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</si>
  <si>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</si>
  <si>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</si>
  <si>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</si>
  <si>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</si>
  <si>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</si>
  <si>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</si>
  <si>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</si>
  <si>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</si>
  <si>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</si>
  <si>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</si>
  <si>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</si>
  <si>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</si>
  <si>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</si>
  <si>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</si>
  <si>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</si>
  <si>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</si>
  <si>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</si>
  <si>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</si>
  <si>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</si>
  <si>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</si>
  <si>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</si>
  <si>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</si>
  <si>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</si>
  <si>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</si>
  <si>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</si>
  <si>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</si>
  <si>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</si>
  <si>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</si>
  <si>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</si>
  <si>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</si>
  <si>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</si>
  <si>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</si>
  <si>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</si>
  <si>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</si>
  <si>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</si>
  <si>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</si>
  <si>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</si>
  <si>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</si>
  <si>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</si>
  <si>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</si>
  <si>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</si>
  <si>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</si>
  <si>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</si>
  <si>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</si>
  <si>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</si>
  <si>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</si>
  <si>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</si>
  <si>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</si>
  <si>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</si>
  <si>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</si>
  <si>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</si>
  <si>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</si>
  <si>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</si>
  <si>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</si>
  <si>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</si>
  <si>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</si>
  <si>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</si>
  <si>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</si>
  <si>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</si>
  <si>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</si>
  <si>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</si>
  <si>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</si>
  <si>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</si>
  <si>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</si>
  <si>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</si>
  <si>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</si>
  <si>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</si>
  <si>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</si>
  <si>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</si>
  <si>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</si>
  <si>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</si>
  <si>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</si>
  <si>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</si>
  <si>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</si>
  <si>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</si>
  <si>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</si>
  <si>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</si>
  <si>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</si>
  <si>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</si>
  <si>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</si>
  <si>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</si>
  <si>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</si>
  <si>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</si>
  <si>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</si>
  <si>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</si>
  <si>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</si>
  <si>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</si>
  <si>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</si>
  <si>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</si>
  <si>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</si>
  <si>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</si>
  <si>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</si>
  <si>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</si>
  <si>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</si>
  <si>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</si>
  <si>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</si>
  <si>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</si>
  <si>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</si>
  <si>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</si>
  <si>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</si>
  <si>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</si>
  <si>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</si>
  <si>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</si>
  <si>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</si>
  <si>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</si>
  <si>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</si>
  <si>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</si>
  <si>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</si>
  <si>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</si>
  <si>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</si>
  <si>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</si>
  <si>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</si>
  <si>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</si>
  <si>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</si>
  <si>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</si>
  <si>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</si>
  <si>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</si>
  <si>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</si>
  <si>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</si>
  <si>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</si>
  <si>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</si>
  <si>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</si>
  <si>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</si>
  <si>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</si>
  <si>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</si>
  <si>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</si>
  <si>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</si>
  <si>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</si>
  <si>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</si>
  <si>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</si>
  <si>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</si>
  <si>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</si>
  <si>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</si>
  <si>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</si>
  <si>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</si>
  <si>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</si>
  <si>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</si>
  <si>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</si>
  <si>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</si>
  <si>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</si>
  <si>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</si>
  <si>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</si>
  <si>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</si>
  <si>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</si>
  <si>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</si>
  <si>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</si>
  <si>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</si>
  <si>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</si>
  <si>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</si>
  <si>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</si>
  <si>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</si>
  <si>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</si>
  <si>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</si>
  <si>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</si>
  <si>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</si>
  <si>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</si>
  <si>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</si>
  <si>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</si>
  <si>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</si>
  <si>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</si>
  <si>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</si>
  <si>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</si>
  <si>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</si>
  <si>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</si>
  <si>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</si>
  <si>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</si>
  <si>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</si>
  <si>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</si>
  <si>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</si>
  <si>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</si>
  <si>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</si>
  <si>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</si>
  <si>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</si>
  <si>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</si>
  <si>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</si>
  <si>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</si>
  <si>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</si>
  <si>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</si>
  <si>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</si>
  <si>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</si>
  <si>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</si>
  <si>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</si>
  <si>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</si>
  <si>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</si>
  <si>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</si>
  <si>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</si>
  <si>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</si>
  <si>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</si>
  <si>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</si>
  <si>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</si>
  <si>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</si>
  <si>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</si>
  <si>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</si>
  <si>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</si>
  <si>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</si>
  <si>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</si>
  <si>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</si>
  <si>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</si>
  <si>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</si>
  <si>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</si>
  <si>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</si>
  <si>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</si>
  <si>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</si>
  <si>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</si>
  <si>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</si>
  <si>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</si>
  <si>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</si>
  <si>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</si>
  <si>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</si>
  <si>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</si>
  <si>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</si>
  <si>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</si>
  <si>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</si>
  <si>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</si>
  <si>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</si>
  <si>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</si>
  <si>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</si>
  <si>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</si>
  <si>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</si>
  <si>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</si>
  <si>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</si>
  <si>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</si>
  <si>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</si>
  <si>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</si>
  <si>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</si>
  <si>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</si>
  <si>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</si>
  <si>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</si>
  <si>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</si>
  <si>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</si>
  <si>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</si>
  <si>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</si>
  <si>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</si>
  <si>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</si>
  <si>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</si>
  <si>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</si>
  <si>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</si>
  <si>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</si>
  <si>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</si>
  <si>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</si>
  <si>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</si>
  <si>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</si>
  <si>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</si>
  <si>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</si>
  <si>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</si>
  <si>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</si>
  <si>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</si>
  <si>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</si>
  <si>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</si>
  <si>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</si>
  <si>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</si>
  <si>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</si>
  <si>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</si>
  <si>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</si>
  <si>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</si>
  <si>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</si>
  <si>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</si>
  <si>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</si>
  <si>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</si>
  <si>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</si>
  <si>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</si>
  <si>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</si>
  <si>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</si>
  <si>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</si>
  <si>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</si>
  <si>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</si>
  <si>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</si>
  <si>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</si>
  <si>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</si>
  <si>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</si>
  <si>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</si>
  <si>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</si>
  <si>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</si>
  <si>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</si>
  <si>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</si>
  <si>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</si>
  <si>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</si>
  <si>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</si>
  <si>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</si>
  <si>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</si>
  <si>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</si>
  <si>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</si>
  <si>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</si>
  <si>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</si>
  <si>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</si>
  <si>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</si>
  <si>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</si>
  <si>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</si>
  <si>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</si>
  <si>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</si>
  <si>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</si>
  <si>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</si>
  <si>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</si>
  <si>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</si>
  <si>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</si>
  <si>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</si>
  <si>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</si>
  <si>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</si>
  <si>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</si>
  <si>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</si>
  <si>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</si>
  <si>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</si>
  <si>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</si>
  <si>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</si>
  <si>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</si>
  <si>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</si>
  <si>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</si>
  <si>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</si>
  <si>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</si>
  <si>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</si>
  <si>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</si>
  <si>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</si>
  <si>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</si>
  <si>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</si>
  <si>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</si>
  <si>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</si>
  <si>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</si>
  <si>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</si>
  <si>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</si>
  <si>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</si>
  <si>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</si>
  <si>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</si>
  <si>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</si>
  <si>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</si>
  <si>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</si>
  <si>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</si>
  <si>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</si>
  <si>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</si>
  <si>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</si>
  <si>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</si>
  <si>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</si>
  <si>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</si>
  <si>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</si>
  <si>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</si>
  <si>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</si>
  <si>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</si>
  <si>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</si>
  <si>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</si>
  <si>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</si>
  <si>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</si>
  <si>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</si>
  <si>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</si>
  <si>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</si>
  <si>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</si>
  <si>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</si>
  <si>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</si>
  <si>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</si>
  <si>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</si>
  <si>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</si>
  <si>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</si>
  <si>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</si>
  <si>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</si>
  <si>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</si>
  <si>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</si>
  <si>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</si>
  <si>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</si>
  <si>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</si>
  <si>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</si>
  <si>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</si>
  <si>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</si>
  <si>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</si>
  <si>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</si>
  <si>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</si>
  <si>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</si>
  <si>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</si>
  <si>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</si>
  <si>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</si>
  <si>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</si>
  <si>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</si>
  <si>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</si>
  <si>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</si>
  <si>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</si>
  <si>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</si>
  <si>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</si>
  <si>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</si>
  <si>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</si>
  <si>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</si>
  <si>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</si>
  <si>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</si>
  <si>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</si>
  <si>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</si>
  <si>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</si>
  <si>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</si>
  <si>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</si>
  <si>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</si>
  <si>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</si>
  <si>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</si>
  <si>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</si>
  <si>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</si>
  <si>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</si>
  <si>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</si>
  <si>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</si>
  <si>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</si>
  <si>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</si>
  <si>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</si>
  <si>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</si>
  <si>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</si>
  <si>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</si>
  <si>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</si>
  <si>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</si>
  <si>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</si>
  <si>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</si>
  <si>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</si>
  <si>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</si>
  <si>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</si>
  <si>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</si>
  <si>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</si>
  <si>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</si>
  <si>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</si>
  <si>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</si>
  <si>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</si>
  <si>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</si>
  <si>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</si>
  <si>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</si>
  <si>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</si>
  <si>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</si>
  <si>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</si>
  <si>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</si>
  <si>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</si>
  <si>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</si>
  <si>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</si>
  <si>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</si>
  <si>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</si>
  <si>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</si>
  <si>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</si>
  <si>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</si>
  <si>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</si>
  <si>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</si>
  <si>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</si>
  <si>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</si>
  <si>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</si>
  <si>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</si>
  <si>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</si>
  <si>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</si>
  <si>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</si>
  <si>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</si>
  <si>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</si>
  <si>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</si>
  <si>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</si>
  <si>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</si>
  <si>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</si>
  <si>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</si>
  <si>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</si>
  <si>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</si>
  <si>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</si>
  <si>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</si>
  <si>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</si>
  <si>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</si>
  <si>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</si>
  <si>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</si>
  <si>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</si>
  <si>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</si>
  <si>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</si>
  <si>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</si>
  <si>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</si>
  <si>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</si>
  <si>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</si>
  <si>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</si>
  <si>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</si>
  <si>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</si>
  <si>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</si>
  <si>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</si>
  <si>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</si>
  <si>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</si>
  <si>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</si>
  <si>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</si>
  <si>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</si>
  <si>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</si>
  <si>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</si>
  <si>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</si>
  <si>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</si>
  <si>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</si>
  <si>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</si>
  <si>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</si>
  <si>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</si>
  <si>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</si>
  <si>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</si>
  <si>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</si>
  <si>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</si>
  <si>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</si>
  <si>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</si>
  <si>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</si>
  <si>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</si>
  <si>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</si>
  <si>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</si>
  <si>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</si>
  <si>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</si>
  <si>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</si>
  <si>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</si>
  <si>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</si>
  <si>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</si>
  <si>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</si>
  <si>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</si>
  <si>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</si>
  <si>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</si>
  <si>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</si>
  <si>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</si>
  <si>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</si>
  <si>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</si>
  <si>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</si>
  <si>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</si>
  <si>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</si>
  <si>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</si>
  <si>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</si>
  <si>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</si>
  <si>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</si>
  <si>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</si>
  <si>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</si>
  <si>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</si>
  <si>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</si>
  <si>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</si>
  <si>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</si>
  <si>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</si>
  <si>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</si>
  <si>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</si>
  <si>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</si>
  <si>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</si>
  <si>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</si>
  <si>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</si>
  <si>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</si>
  <si>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</si>
  <si>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</si>
  <si>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</si>
  <si>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</si>
  <si>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</si>
  <si>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</si>
  <si>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</si>
  <si>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</si>
  <si>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</si>
  <si>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</si>
  <si>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</si>
  <si>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</si>
  <si>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</si>
  <si>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</si>
  <si>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</si>
  <si>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</si>
  <si>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</si>
  <si>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</si>
  <si>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</si>
  <si>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</si>
  <si>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</si>
  <si>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</si>
  <si>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</si>
  <si>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</si>
  <si>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</si>
  <si>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</si>
  <si>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</si>
  <si>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</si>
  <si>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</si>
  <si>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</si>
  <si>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</si>
  <si>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</si>
  <si>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</si>
  <si>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</si>
  <si>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</si>
  <si>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</si>
  <si>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</si>
  <si>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</si>
  <si>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</si>
  <si>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</si>
  <si>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</si>
  <si>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</si>
  <si>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</si>
  <si>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</si>
  <si>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</si>
  <si>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</si>
  <si>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</si>
  <si>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</si>
  <si>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</si>
  <si>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</si>
  <si>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</si>
  <si>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</si>
  <si>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</si>
  <si>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</si>
  <si>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</si>
  <si>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</si>
  <si>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</si>
  <si>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</si>
  <si>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</si>
  <si>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</si>
  <si>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</si>
  <si>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</si>
  <si>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</si>
  <si>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</si>
  <si>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</si>
  <si>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</si>
  <si>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</si>
  <si>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</si>
  <si>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</si>
  <si>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</si>
  <si>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</si>
  <si>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</si>
  <si>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</si>
  <si>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</si>
  <si>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</si>
  <si>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</si>
  <si>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</si>
  <si>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</si>
  <si>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</si>
  <si>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</si>
  <si>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</si>
  <si>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</si>
  <si>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</si>
  <si>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</si>
  <si>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</si>
  <si>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</si>
  <si>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</si>
  <si>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</si>
  <si>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</si>
  <si>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</si>
  <si>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</si>
  <si>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</si>
  <si>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</si>
  <si>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</si>
  <si>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</si>
  <si>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</si>
  <si>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</si>
  <si>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</si>
  <si>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</si>
  <si>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</si>
  <si>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</si>
  <si>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</si>
  <si>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</si>
  <si>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</si>
  <si>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</si>
  <si>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</si>
  <si>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</si>
  <si>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</si>
  <si>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</si>
  <si>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</si>
  <si>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</si>
  <si>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</si>
  <si>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</si>
  <si>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</si>
  <si>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</si>
  <si>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</si>
  <si>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</si>
  <si>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</si>
  <si>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</si>
  <si>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</si>
  <si>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</si>
  <si>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</si>
  <si>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</si>
  <si>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</si>
  <si>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</si>
  <si>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</si>
  <si>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</si>
  <si>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</si>
  <si>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</si>
  <si>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</si>
  <si>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</si>
  <si>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</si>
  <si>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</si>
  <si>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</si>
  <si>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</si>
  <si>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</si>
  <si>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</si>
  <si>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</si>
  <si>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</si>
  <si>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</si>
  <si>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</si>
  <si>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</si>
  <si>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</si>
  <si>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</si>
  <si>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</si>
  <si>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</si>
  <si>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</si>
  <si>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</si>
  <si>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</si>
  <si>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</si>
  <si>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</si>
  <si>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</si>
  <si>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</si>
  <si>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</si>
  <si>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</si>
  <si>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</si>
  <si>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</si>
  <si>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</si>
  <si>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</si>
  <si>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</si>
  <si>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</si>
  <si>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</si>
  <si>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</si>
  <si>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</si>
  <si>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</si>
  <si>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</si>
  <si>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</si>
  <si>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</si>
  <si>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</si>
  <si>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</si>
  <si>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</si>
  <si>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</si>
  <si>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</si>
  <si>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</si>
  <si>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</si>
  <si>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</si>
  <si>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</si>
  <si>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</si>
  <si>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</si>
  <si>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</si>
  <si>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</si>
  <si>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</si>
  <si>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</si>
  <si>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</si>
  <si>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</si>
  <si>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</si>
  <si>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</si>
  <si>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</si>
  <si>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</si>
  <si>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</si>
  <si>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</si>
  <si>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</si>
  <si>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</si>
  <si>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</si>
  <si>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</si>
  <si>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</si>
  <si>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</si>
  <si>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</si>
  <si>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</si>
  <si>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</si>
  <si>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</si>
  <si>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</si>
  <si>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</si>
  <si>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</si>
  <si>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</si>
  <si>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</si>
  <si>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</si>
  <si>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</si>
  <si>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</si>
  <si>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</si>
  <si>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</si>
  <si>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</si>
  <si>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</si>
  <si>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</si>
  <si>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</si>
  <si>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</si>
  <si>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</si>
  <si>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</si>
  <si>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</si>
  <si>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</si>
  <si>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</si>
  <si>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</si>
  <si>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</si>
  <si>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</si>
  <si>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</si>
  <si>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</si>
  <si>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</si>
  <si>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</si>
  <si>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</si>
  <si>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</si>
  <si>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</si>
  <si>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</si>
  <si>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</si>
  <si>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</si>
  <si>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</si>
  <si>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</si>
  <si>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</si>
  <si>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</si>
  <si>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</si>
  <si>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</si>
  <si>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</si>
  <si>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</si>
  <si>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</si>
  <si>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</si>
  <si>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</si>
  <si>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</si>
  <si>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</si>
  <si>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</si>
  <si>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</si>
  <si>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</si>
  <si>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</si>
  <si>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</si>
  <si>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</si>
  <si>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</si>
  <si>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</si>
  <si>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</si>
  <si>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</si>
  <si>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</si>
  <si>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</si>
  <si>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</si>
  <si>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</si>
  <si>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</si>
  <si>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</si>
  <si>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</si>
  <si>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</si>
  <si>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</si>
  <si>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</si>
  <si>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</si>
  <si>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</si>
  <si>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</si>
  <si>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</si>
  <si>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</si>
  <si>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</si>
  <si>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</si>
  <si>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</si>
  <si>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</si>
  <si>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</si>
  <si>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</si>
  <si>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</si>
  <si>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</si>
  <si>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</si>
  <si>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</si>
  <si>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</si>
  <si>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</si>
  <si>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</si>
  <si>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</si>
  <si>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</si>
  <si>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</si>
  <si>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</si>
  <si>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</si>
  <si>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</si>
  <si>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</si>
  <si>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</si>
  <si>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</si>
  <si>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</si>
  <si>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</si>
  <si>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</si>
  <si>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</si>
  <si>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</si>
  <si>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</si>
  <si>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</si>
  <si>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</si>
  <si>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</si>
  <si>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</si>
  <si>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</si>
  <si>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</si>
  <si>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</si>
  <si>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</si>
  <si>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</si>
  <si>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</si>
  <si>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</si>
  <si>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</si>
  <si>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</si>
  <si>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</si>
  <si>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</si>
  <si>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</si>
  <si>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</si>
  <si>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</si>
  <si>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</si>
  <si>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</si>
  <si>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</si>
  <si>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</si>
  <si>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</si>
  <si>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</si>
  <si>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</si>
  <si>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</si>
  <si>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</si>
  <si>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</si>
  <si>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</si>
  <si>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</si>
  <si>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</si>
  <si>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</si>
  <si>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</si>
  <si>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</si>
  <si>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</si>
  <si>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</si>
  <si>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</si>
  <si>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</si>
  <si>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</si>
  <si>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</si>
  <si>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</si>
  <si>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</si>
  <si>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</si>
  <si>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</si>
  <si>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</si>
  <si>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</si>
  <si>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</si>
  <si>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</si>
  <si>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</si>
  <si>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</si>
  <si>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</si>
  <si>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</si>
  <si>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</si>
  <si>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</si>
  <si>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</si>
  <si>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</si>
  <si>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</si>
  <si>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</si>
  <si>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</si>
  <si>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</si>
  <si>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</si>
  <si>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</si>
  <si>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</si>
  <si>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</si>
  <si>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</si>
  <si>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</si>
  <si>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</si>
  <si>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</si>
  <si>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</si>
  <si>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</si>
  <si>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</si>
  <si>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</si>
  <si>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</si>
  <si>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</si>
  <si>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</si>
  <si>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</si>
  <si>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</si>
  <si>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</si>
  <si>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</si>
  <si>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</si>
  <si>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</si>
  <si>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</si>
  <si>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</si>
  <si>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</si>
  <si>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</si>
  <si>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</si>
  <si>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</si>
  <si>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</si>
  <si>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</si>
  <si>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</si>
  <si>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</si>
  <si>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</si>
  <si>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</si>
  <si>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</si>
  <si>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</si>
  <si>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</si>
  <si>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</si>
  <si>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</si>
  <si>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</si>
  <si>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</si>
  <si>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</si>
  <si>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</si>
  <si>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</si>
  <si>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</si>
  <si>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</si>
  <si>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</si>
  <si>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</si>
  <si>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</si>
  <si>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</si>
  <si>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</si>
  <si>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</si>
  <si>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</si>
  <si>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</si>
  <si>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</si>
  <si>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</si>
  <si>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</si>
  <si>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</si>
  <si>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</si>
  <si>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</si>
  <si>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</si>
  <si>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</si>
  <si>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</si>
  <si>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</si>
  <si>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</si>
  <si>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</si>
  <si>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</si>
  <si>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</si>
  <si>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</si>
  <si>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</si>
  <si>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</si>
  <si>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</si>
  <si>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</si>
  <si>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</si>
  <si>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</si>
  <si>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</si>
  <si>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</si>
  <si>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</si>
  <si>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</si>
  <si>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</si>
  <si>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</si>
  <si>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</si>
  <si>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</si>
  <si>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</si>
  <si>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</si>
  <si>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</si>
  <si>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</si>
  <si>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</si>
  <si>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</si>
  <si>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</si>
  <si>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</si>
  <si>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</si>
  <si>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</si>
  <si>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</si>
  <si>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</si>
  <si>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</si>
  <si>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</si>
  <si>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</si>
  <si>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</si>
  <si>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</si>
  <si>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</si>
  <si>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</si>
  <si>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</si>
  <si>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</si>
  <si>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</si>
  <si>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</si>
  <si>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</si>
  <si>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</si>
  <si>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</si>
  <si>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</si>
  <si>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</si>
  <si>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</si>
  <si>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</si>
  <si>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</si>
  <si>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</si>
  <si>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</si>
  <si>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</si>
  <si>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</si>
  <si>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</si>
  <si>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</si>
  <si>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</si>
  <si>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</si>
  <si>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</si>
  <si>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</si>
  <si>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</si>
  <si>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</si>
  <si>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</si>
  <si>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</si>
  <si>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</si>
  <si>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</si>
  <si>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</si>
  <si>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</si>
  <si>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</si>
  <si>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</si>
  <si>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</si>
  <si>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</si>
  <si>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</si>
  <si>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</si>
  <si>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</si>
  <si>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</si>
  <si>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</si>
  <si>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</si>
  <si>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</si>
  <si>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</si>
  <si>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</si>
  <si>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</si>
  <si>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</si>
  <si>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</si>
  <si>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</si>
  <si>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</si>
  <si>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</si>
  <si>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</si>
  <si>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</si>
  <si>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</si>
  <si>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</si>
  <si>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</si>
  <si>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</si>
  <si>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</si>
  <si>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</si>
  <si>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</si>
  <si>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</si>
  <si>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</si>
  <si>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</si>
  <si>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</si>
  <si>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</si>
  <si>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</si>
  <si>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</si>
  <si>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</si>
  <si>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</si>
  <si>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</si>
  <si>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</si>
  <si>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</si>
  <si>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</si>
  <si>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</si>
  <si>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</si>
  <si>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</si>
  <si>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</si>
  <si>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</si>
  <si>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</si>
  <si>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</si>
  <si>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</si>
  <si>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</si>
  <si>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</si>
  <si>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</si>
  <si>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</si>
  <si>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</si>
  <si>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</si>
  <si>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</si>
  <si>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</si>
  <si>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</si>
  <si>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</si>
  <si>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</si>
  <si>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</si>
  <si>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</si>
  <si>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</si>
  <si>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</si>
  <si>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</si>
  <si>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</si>
  <si>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</si>
  <si>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</si>
  <si>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</si>
  <si>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</si>
  <si>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</si>
  <si>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</si>
  <si>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</si>
  <si>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</si>
  <si>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</si>
  <si>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</si>
  <si>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</si>
  <si>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</si>
  <si>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</si>
  <si>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</si>
  <si>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</si>
  <si>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</si>
  <si>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</si>
  <si>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</si>
  <si>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</si>
  <si>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</si>
  <si>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</si>
  <si>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</si>
  <si>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</si>
  <si>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</si>
  <si>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</si>
  <si>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</si>
  <si>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</si>
  <si>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</si>
  <si>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</si>
  <si>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</si>
  <si>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</si>
  <si>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</si>
  <si>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</si>
  <si>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</si>
  <si>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</si>
  <si>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</si>
  <si>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</si>
  <si>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</si>
  <si>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</si>
  <si>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</si>
  <si>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</si>
  <si>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</si>
  <si>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</si>
  <si>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</si>
  <si>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</si>
  <si>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</si>
  <si>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</si>
  <si>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</si>
  <si>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</si>
  <si>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</si>
  <si>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</si>
  <si>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</si>
  <si>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</si>
  <si>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</si>
  <si>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</si>
  <si>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</si>
  <si>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</si>
  <si>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</si>
  <si>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</si>
  <si>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</si>
  <si>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</si>
  <si>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</si>
  <si>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</si>
  <si>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</si>
  <si>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</si>
  <si>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</si>
  <si>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</si>
  <si>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</si>
  <si>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</si>
  <si>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</si>
  <si>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</si>
  <si>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</si>
  <si>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</si>
  <si>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</si>
  <si>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</si>
  <si>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</si>
  <si>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</si>
  <si>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</si>
  <si>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</si>
  <si>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</si>
  <si>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</si>
  <si>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</si>
  <si>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</si>
  <si>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</si>
  <si>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</si>
  <si>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</si>
  <si>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</si>
  <si>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</si>
  <si>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</si>
  <si>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</si>
  <si>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</si>
  <si>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</si>
  <si>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</si>
  <si>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</si>
  <si>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</si>
  <si>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</si>
  <si>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</si>
  <si>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</si>
  <si>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</si>
  <si>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</si>
  <si>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</si>
  <si>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</si>
  <si>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</si>
  <si>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</si>
  <si>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</si>
  <si>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</si>
  <si>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</si>
  <si>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</si>
  <si>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</si>
  <si>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</si>
  <si>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</si>
  <si>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</si>
  <si>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</si>
  <si>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</si>
  <si>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</si>
  <si>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</si>
  <si>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</si>
  <si>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</si>
  <si>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</si>
  <si>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</si>
  <si>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</si>
  <si>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</si>
  <si>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</si>
  <si>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</si>
  <si>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</si>
  <si>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</si>
  <si>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</si>
  <si>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</si>
  <si>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</si>
  <si>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</si>
  <si>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</si>
  <si>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</si>
  <si>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</si>
  <si>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</si>
  <si>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</si>
  <si>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</si>
  <si>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</si>
  <si>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</si>
  <si>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</si>
  <si>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</si>
  <si>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</si>
  <si>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</si>
  <si>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</si>
  <si>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</si>
  <si>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</si>
  <si>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</si>
  <si>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</si>
  <si>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</si>
  <si>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</si>
  <si>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</si>
  <si>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</si>
  <si>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</si>
  <si>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</si>
  <si>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</si>
  <si>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</si>
  <si>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</si>
  <si>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</si>
  <si>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</si>
  <si>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</si>
  <si>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</si>
  <si>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</si>
  <si>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</si>
  <si>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</si>
  <si>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</si>
  <si>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</si>
  <si>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</si>
  <si>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</si>
  <si>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</si>
  <si>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</si>
  <si>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</si>
  <si>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</si>
  <si>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</si>
  <si>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</si>
  <si>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</si>
  <si>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</si>
  <si>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</si>
  <si>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</si>
  <si>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</si>
  <si>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</si>
  <si>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</si>
  <si>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</si>
  <si>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</si>
  <si>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</si>
  <si>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</si>
  <si>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</si>
  <si>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</si>
  <si>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</si>
  <si>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</si>
  <si>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</si>
  <si>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</si>
  <si>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</si>
  <si>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</si>
  <si>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</si>
  <si>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</si>
  <si>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</si>
  <si>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</si>
  <si>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</si>
  <si>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</si>
  <si>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</si>
  <si>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</si>
  <si>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</si>
  <si>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</si>
  <si>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</si>
  <si>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</si>
  <si>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</si>
  <si>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</si>
  <si>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</si>
  <si>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</si>
  <si>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</si>
  <si>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</si>
  <si>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</si>
  <si>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</si>
  <si>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</si>
  <si>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</si>
  <si>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</si>
  <si>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</si>
  <si>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</si>
  <si>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</si>
  <si>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</si>
  <si>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</si>
  <si>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</si>
  <si>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</si>
  <si>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</si>
  <si>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</si>
  <si>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</si>
  <si>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</si>
  <si>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</si>
  <si>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</si>
  <si>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</si>
  <si>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</si>
  <si>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</si>
  <si>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</si>
  <si>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</si>
  <si>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</si>
  <si>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</si>
  <si>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</si>
  <si>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</si>
  <si>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</si>
  <si>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</si>
  <si>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</si>
  <si>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</si>
  <si>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</si>
  <si>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</si>
  <si>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</si>
  <si>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</si>
  <si>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</si>
  <si>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</si>
  <si>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</si>
  <si>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</si>
  <si>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</si>
  <si>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</si>
  <si>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</si>
  <si>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</si>
  <si>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</si>
  <si>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</si>
  <si>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</si>
  <si>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</si>
  <si>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</si>
  <si>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</si>
  <si>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</si>
  <si>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</si>
  <si>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</si>
  <si>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</si>
  <si>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</si>
  <si>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</si>
  <si>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</si>
  <si>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</si>
  <si>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</si>
  <si>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</si>
  <si>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</si>
  <si>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</si>
  <si>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</si>
  <si>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</si>
  <si>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</si>
  <si>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</si>
  <si>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</si>
  <si>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</si>
  <si>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</si>
  <si>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</si>
  <si>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</si>
  <si>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</si>
  <si>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</si>
  <si>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</si>
  <si>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</si>
  <si>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</si>
  <si>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</si>
  <si>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</si>
  <si>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</si>
  <si>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</si>
  <si>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</si>
  <si>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</si>
  <si>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</si>
  <si>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</si>
  <si>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</si>
  <si>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</si>
  <si>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</si>
  <si>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</si>
  <si>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</si>
  <si>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</si>
  <si>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</si>
  <si>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</si>
  <si>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</si>
  <si>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</si>
  <si>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</si>
  <si>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</si>
  <si>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</si>
  <si>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</si>
  <si>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</si>
  <si>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</si>
  <si>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</si>
  <si>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</si>
  <si>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</si>
  <si>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</si>
  <si>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</si>
  <si>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</si>
  <si>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</si>
  <si>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</si>
  <si>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</si>
  <si>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</si>
  <si>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</si>
  <si>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</si>
  <si>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</si>
  <si>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</si>
  <si>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</si>
  <si>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</si>
  <si>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</si>
  <si>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</si>
  <si>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</si>
  <si>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</si>
  <si>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</si>
  <si>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</si>
  <si>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</si>
  <si>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</si>
  <si>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</si>
  <si>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</si>
  <si>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</si>
  <si>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</si>
  <si>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</si>
  <si>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</si>
  <si>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</si>
  <si>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</si>
  <si>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</si>
  <si>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</si>
  <si>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</si>
  <si>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</si>
  <si>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</si>
  <si>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</si>
  <si>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</si>
  <si>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</si>
  <si>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</si>
  <si>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</si>
  <si>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</si>
  <si>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</si>
  <si>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</si>
  <si>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</si>
  <si>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</si>
  <si>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</si>
  <si>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</si>
  <si>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</si>
  <si>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</si>
  <si>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</si>
  <si>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</si>
  <si>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</si>
  <si>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</si>
  <si>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</si>
  <si>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</si>
  <si>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</si>
  <si>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</si>
  <si>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</si>
  <si>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</si>
  <si>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</si>
  <si>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</si>
  <si>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</si>
  <si>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</si>
  <si>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</si>
  <si>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</si>
  <si>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</si>
  <si>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</si>
  <si>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</si>
  <si>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</si>
  <si>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</si>
  <si>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</si>
  <si>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</si>
  <si>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</si>
  <si>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</si>
  <si>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</si>
  <si>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</si>
  <si>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</si>
  <si>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</si>
  <si>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</si>
  <si>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</si>
  <si>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</si>
  <si>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</si>
  <si>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</si>
  <si>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</si>
  <si>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</si>
  <si>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</si>
  <si>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</si>
  <si>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</si>
  <si>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</si>
  <si>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</si>
  <si>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</si>
  <si>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</si>
  <si>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</si>
  <si>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</si>
  <si>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</si>
  <si>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</si>
  <si>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</si>
  <si>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</si>
  <si>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</si>
  <si>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</si>
  <si>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</si>
  <si>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</si>
  <si>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</si>
  <si>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</si>
  <si>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</si>
  <si>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</si>
  <si>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</si>
  <si>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</si>
  <si>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</si>
  <si>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</si>
  <si>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</si>
  <si>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</si>
  <si>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</si>
  <si>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</si>
  <si>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</si>
  <si>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</si>
  <si>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</si>
  <si>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</si>
  <si>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</si>
  <si>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</si>
  <si>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</si>
  <si>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</si>
  <si>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</si>
  <si>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</si>
  <si>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</si>
  <si>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</si>
  <si>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</si>
  <si>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</si>
  <si>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</si>
  <si>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</si>
  <si>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</si>
  <si>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</si>
  <si>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</si>
  <si>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</si>
  <si>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</si>
  <si>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</si>
  <si>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</si>
  <si>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</si>
  <si>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</si>
  <si>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</si>
  <si>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</si>
  <si>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</si>
  <si>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</si>
  <si>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</si>
  <si>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</si>
  <si>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</si>
  <si>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</si>
  <si>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</si>
  <si>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</si>
  <si>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</si>
  <si>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</si>
  <si>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</si>
  <si>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</si>
  <si>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</si>
  <si>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</si>
  <si>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</si>
  <si>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</si>
  <si>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</si>
  <si>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</si>
  <si>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</si>
  <si>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</si>
  <si>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</si>
  <si>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</si>
  <si>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</si>
  <si>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</si>
  <si>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</si>
  <si>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</si>
  <si>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</si>
  <si>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</si>
  <si>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</si>
  <si>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</si>
  <si>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</si>
  <si>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</si>
  <si>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</si>
  <si>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</si>
  <si>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</si>
  <si>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</si>
  <si>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</si>
  <si>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</si>
  <si>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</si>
  <si>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</si>
  <si>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</si>
  <si>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</si>
  <si>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</si>
  <si>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</si>
  <si>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</si>
  <si>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</si>
  <si>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</si>
  <si>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</si>
  <si>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</si>
  <si>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</si>
  <si>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</si>
  <si>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</si>
  <si>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</si>
  <si>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</si>
  <si>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</si>
  <si>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</si>
  <si>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</si>
  <si>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</si>
  <si>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</si>
  <si>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</si>
  <si>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</si>
  <si>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</si>
  <si>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</si>
  <si>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</si>
  <si>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</si>
  <si>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</si>
  <si>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</si>
  <si>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</si>
  <si>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</si>
  <si>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</si>
  <si>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</si>
  <si>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</si>
  <si>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</si>
  <si>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</si>
  <si>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</si>
  <si>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</si>
  <si>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</si>
  <si>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</si>
  <si>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</si>
  <si>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</si>
  <si>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</si>
  <si>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</si>
  <si>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</si>
  <si>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</si>
  <si>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</si>
  <si>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</si>
  <si>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</si>
  <si>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</si>
  <si>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</si>
  <si>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</si>
  <si>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</si>
  <si>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</si>
  <si>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</si>
  <si>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</si>
  <si>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</si>
  <si>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</si>
  <si>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</si>
  <si>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</si>
  <si>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</si>
  <si>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</si>
  <si>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</si>
  <si>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</si>
  <si>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</si>
  <si>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</si>
  <si>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</si>
  <si>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</si>
  <si>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</si>
  <si>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</si>
  <si>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</si>
  <si>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</si>
  <si>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</si>
  <si>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</si>
  <si>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</si>
  <si>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</si>
  <si>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</si>
  <si>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</si>
  <si>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</si>
  <si>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</si>
  <si>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</si>
  <si>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</si>
  <si>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</si>
  <si>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</si>
  <si>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</si>
  <si>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</si>
  <si>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</si>
  <si>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</si>
  <si>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</si>
  <si>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</si>
  <si>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</si>
  <si>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</si>
  <si>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</si>
  <si>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</si>
  <si>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</si>
  <si>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</si>
  <si>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</si>
  <si>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</si>
  <si>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</si>
  <si>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</si>
  <si>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</si>
  <si>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</si>
  <si>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</si>
  <si>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</si>
  <si>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</si>
  <si>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</si>
  <si>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</si>
  <si>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</si>
  <si>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</si>
  <si>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</si>
  <si>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</si>
  <si>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</si>
  <si>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</si>
  <si>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</si>
  <si>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</si>
  <si>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</si>
  <si>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</si>
  <si>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</si>
  <si>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</si>
  <si>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</si>
  <si>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</si>
  <si>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</si>
  <si>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</si>
  <si>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</si>
  <si>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</si>
  <si>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</si>
  <si>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</si>
  <si>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</si>
  <si>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</si>
  <si>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</si>
  <si>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</si>
  <si>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</si>
  <si>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</si>
  <si>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</si>
  <si>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</si>
  <si>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</si>
  <si>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</si>
  <si>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</si>
  <si>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</si>
  <si>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</si>
  <si>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</si>
  <si>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</si>
  <si>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</si>
  <si>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</si>
  <si>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</si>
  <si>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</si>
  <si>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</si>
  <si>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</si>
  <si>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</si>
  <si>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</si>
  <si>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</si>
  <si>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</si>
  <si>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</si>
  <si>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</si>
  <si>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</si>
  <si>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</si>
  <si>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</si>
  <si>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</si>
  <si>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</si>
  <si>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</si>
  <si>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</si>
  <si>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</si>
  <si>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</si>
  <si>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</si>
  <si>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</si>
  <si>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</si>
  <si>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</si>
  <si>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</si>
  <si>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</si>
  <si>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</si>
  <si>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</si>
  <si>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</si>
  <si>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</si>
  <si>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</si>
  <si>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</si>
  <si>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</si>
  <si>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</si>
  <si>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</si>
  <si>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</si>
  <si>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</si>
  <si>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</si>
  <si>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</si>
  <si>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</si>
  <si>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</si>
  <si>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</si>
  <si>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</si>
  <si>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</si>
  <si>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</si>
  <si>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</si>
  <si>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</si>
  <si>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</si>
  <si>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</si>
  <si>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</si>
  <si>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</si>
  <si>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</si>
  <si>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</si>
  <si>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</si>
  <si>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</si>
  <si>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</si>
  <si>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</si>
  <si>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</si>
  <si>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</si>
  <si>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</si>
  <si>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</si>
  <si>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</si>
  <si>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</si>
  <si>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</si>
  <si>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</si>
  <si>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</si>
  <si>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</si>
  <si>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</si>
  <si>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</si>
  <si>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</si>
  <si>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</si>
  <si>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</si>
  <si>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</si>
  <si>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</si>
  <si>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</si>
  <si>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</si>
  <si>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</si>
  <si>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</si>
  <si>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</si>
  <si>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</si>
  <si>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</si>
  <si>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</si>
  <si>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</si>
  <si>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</si>
  <si>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</si>
  <si>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</si>
  <si>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</si>
  <si>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</si>
  <si>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</si>
  <si>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</si>
  <si>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</si>
  <si>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</si>
  <si>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</si>
  <si>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</si>
  <si>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</si>
  <si>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</si>
  <si>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</si>
  <si>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</si>
  <si>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</si>
  <si>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</si>
  <si>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</si>
  <si>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</si>
  <si>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</si>
  <si>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</si>
  <si>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</si>
  <si>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</si>
  <si>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</si>
  <si>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</si>
  <si>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</si>
  <si>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</si>
  <si>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</si>
  <si>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</si>
  <si>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</si>
  <si>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</si>
  <si>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</si>
  <si>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</si>
  <si>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</si>
  <si>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</si>
  <si>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</si>
  <si>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</si>
  <si>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</si>
  <si>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</si>
  <si>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</si>
  <si>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</si>
  <si>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</si>
  <si>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</si>
  <si>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</si>
  <si>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</si>
  <si>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</si>
  <si>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</si>
  <si>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</si>
  <si>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</si>
  <si>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</si>
  <si>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</si>
  <si>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</si>
  <si>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</si>
  <si>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</si>
  <si>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</si>
  <si>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</si>
  <si>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</si>
  <si>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</si>
  <si>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</si>
  <si>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</si>
  <si>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</si>
  <si>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</si>
  <si>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</si>
  <si>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</si>
  <si>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</si>
  <si>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</si>
  <si>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</si>
  <si>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</si>
  <si>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</si>
  <si>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</si>
  <si>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</si>
  <si>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</si>
  <si>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</si>
  <si>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</si>
  <si>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</si>
  <si>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</si>
  <si>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</si>
  <si>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</si>
  <si>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</si>
  <si>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</si>
  <si>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</si>
  <si>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</si>
  <si>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</si>
  <si>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</si>
  <si>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</si>
  <si>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</si>
  <si>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</si>
  <si>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</si>
  <si>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</si>
  <si>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</si>
  <si>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</si>
  <si>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</si>
  <si>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</si>
  <si>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</si>
  <si>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</si>
  <si>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</si>
  <si>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</si>
  <si>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</si>
  <si>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</si>
  <si>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</si>
  <si>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</si>
  <si>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</si>
  <si>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</si>
  <si>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</si>
  <si>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</si>
  <si>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</si>
  <si>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</si>
  <si>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</si>
  <si>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</si>
  <si>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</si>
  <si>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</si>
  <si>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</si>
  <si>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</si>
  <si>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</si>
  <si>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</si>
  <si>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</si>
  <si>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</si>
  <si>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</si>
  <si>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</si>
  <si>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</si>
  <si>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</si>
  <si>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</si>
  <si>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</si>
  <si>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</si>
  <si>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</si>
  <si>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</si>
  <si>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</si>
  <si>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</si>
  <si>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</si>
  <si>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</si>
  <si>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</si>
  <si>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</si>
  <si>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</si>
  <si>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</si>
  <si>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</si>
  <si>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</si>
  <si>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</si>
  <si>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</si>
  <si>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</si>
  <si>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</si>
  <si>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</si>
  <si>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</si>
  <si>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</si>
  <si>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</si>
  <si>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</si>
  <si>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</si>
  <si>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</si>
  <si>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</si>
  <si>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</si>
  <si>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</si>
  <si>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</si>
  <si>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</si>
  <si>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</si>
  <si>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</si>
  <si>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</si>
  <si>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</si>
  <si>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</si>
  <si>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</si>
  <si>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</si>
  <si>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</si>
  <si>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</si>
  <si>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</si>
  <si>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</si>
  <si>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</si>
  <si>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</si>
  <si>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</si>
  <si>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</si>
  <si>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</si>
  <si>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</si>
  <si>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</si>
  <si>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</si>
  <si>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</si>
  <si>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</si>
  <si>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</si>
  <si>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</si>
  <si>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</si>
  <si>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</si>
  <si>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</si>
  <si>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</si>
  <si>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</si>
  <si>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</si>
  <si>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</si>
  <si>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</si>
  <si>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</si>
  <si>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</si>
  <si>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</si>
  <si>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</si>
  <si>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</si>
  <si>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</si>
  <si>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</si>
  <si>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</si>
  <si>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</si>
  <si>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</si>
  <si>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</si>
  <si>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</si>
  <si>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</si>
  <si>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</si>
  <si>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</si>
  <si>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</si>
  <si>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</si>
  <si>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</si>
  <si>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</si>
  <si>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</si>
  <si>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</si>
  <si>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</si>
  <si>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</si>
  <si>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</si>
  <si>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</si>
  <si>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</si>
  <si>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</si>
  <si>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</si>
  <si>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</si>
  <si>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</si>
  <si>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</si>
  <si>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</si>
  <si>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</si>
  <si>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</si>
  <si>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</si>
  <si>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</si>
  <si>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</si>
  <si>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</si>
  <si>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</si>
  <si>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</si>
  <si>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</si>
  <si>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</si>
  <si>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</si>
  <si>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</si>
  <si>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</si>
  <si>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</si>
  <si>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</si>
  <si>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</si>
  <si>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</si>
  <si>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</si>
  <si>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</si>
  <si>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</si>
  <si>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</si>
  <si>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</si>
  <si>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</si>
  <si>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</si>
  <si>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</si>
  <si>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</si>
  <si>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</si>
  <si>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</si>
  <si>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</si>
  <si>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</si>
  <si>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</si>
  <si>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</si>
  <si>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</si>
  <si>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</si>
  <si>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</si>
  <si>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</si>
  <si>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</si>
  <si>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</si>
  <si>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</si>
  <si>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</si>
  <si>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</si>
  <si>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</si>
  <si>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</si>
  <si>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</si>
  <si>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</si>
  <si>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</si>
  <si>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</si>
  <si>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</si>
  <si>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</si>
  <si>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</si>
  <si>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</si>
  <si>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</si>
  <si>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</si>
  <si>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</si>
  <si>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</si>
  <si>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</si>
  <si>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</si>
  <si>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</si>
  <si>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</si>
  <si>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</si>
  <si>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</si>
  <si>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</si>
  <si>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</si>
  <si>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</si>
  <si>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</si>
  <si>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</si>
  <si>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</si>
  <si>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</si>
  <si>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</si>
  <si>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</si>
  <si>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</si>
  <si>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</si>
  <si>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</si>
  <si>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</si>
  <si>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</si>
  <si>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</si>
  <si>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</si>
  <si>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</si>
  <si>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</si>
  <si>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</si>
  <si>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</si>
  <si>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</si>
  <si>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</si>
  <si>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</si>
  <si>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</si>
  <si>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</si>
  <si>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</si>
  <si>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</si>
  <si>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</si>
  <si>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</si>
  <si>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</si>
  <si>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</si>
  <si>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</si>
  <si>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</si>
  <si>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</si>
  <si>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</si>
  <si>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</si>
  <si>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</si>
  <si>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</si>
  <si>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</si>
  <si>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</si>
  <si>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</si>
  <si>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</si>
  <si>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</si>
  <si>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</si>
  <si>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</si>
  <si>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</si>
  <si>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</si>
  <si>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</si>
  <si>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</si>
  <si>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</si>
  <si>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</si>
  <si>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</si>
  <si>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</si>
  <si>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</si>
  <si>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</si>
  <si>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</si>
  <si>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</si>
  <si>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</si>
  <si>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</si>
  <si>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</si>
  <si>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</si>
  <si>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</si>
  <si>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</si>
  <si>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</si>
  <si>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</si>
  <si>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</si>
  <si>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</si>
  <si>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</si>
  <si>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</si>
  <si>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</si>
  <si>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</si>
  <si>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</si>
  <si>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</si>
  <si>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</si>
  <si>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</si>
  <si>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</si>
  <si>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</si>
  <si>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</si>
  <si>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</si>
  <si>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</si>
  <si>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</si>
  <si>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</si>
  <si>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</si>
  <si>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</si>
  <si>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</si>
  <si>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</si>
  <si>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</si>
  <si>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</si>
  <si>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</si>
  <si>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</si>
  <si>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</si>
  <si>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</si>
  <si>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</si>
  <si>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</si>
  <si>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</si>
  <si>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</si>
  <si>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</si>
  <si>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</si>
  <si>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</si>
  <si>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</si>
  <si>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</si>
  <si>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</si>
  <si>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</si>
  <si>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</si>
  <si>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</si>
  <si>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</si>
  <si>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</si>
  <si>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</si>
  <si>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</si>
  <si>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</si>
  <si>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</si>
  <si>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</si>
  <si>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</si>
  <si>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</si>
  <si>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</si>
  <si>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</si>
  <si>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</si>
  <si>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</si>
  <si>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</si>
  <si>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</si>
  <si>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</si>
  <si>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</si>
  <si>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</si>
  <si>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</si>
  <si>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</si>
  <si>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</si>
  <si>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</si>
  <si>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</si>
  <si>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</si>
  <si>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</si>
  <si>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</si>
  <si>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</si>
  <si>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</si>
  <si>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</si>
  <si>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</si>
  <si>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</si>
  <si>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</si>
  <si>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</si>
  <si>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</si>
  <si>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</si>
  <si>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</si>
  <si>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</si>
  <si>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</si>
  <si>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</si>
  <si>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</si>
  <si>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</si>
  <si>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</si>
  <si>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</si>
  <si>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</si>
  <si>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</si>
  <si>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</si>
  <si>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</si>
  <si>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</si>
  <si>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</si>
  <si>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</si>
  <si>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</si>
  <si>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</si>
  <si>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</si>
  <si>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</si>
  <si>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</si>
  <si>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</si>
  <si>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</si>
  <si>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</si>
  <si>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</si>
  <si>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</si>
  <si>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</si>
  <si>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</si>
  <si>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</si>
  <si>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</si>
  <si>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</si>
  <si>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</si>
  <si>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</si>
  <si>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</si>
  <si>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</si>
  <si>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</si>
  <si>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</si>
  <si>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</si>
  <si>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</si>
  <si>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</si>
  <si>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</si>
  <si>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</si>
  <si>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</si>
  <si>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</si>
  <si>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</si>
  <si>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</si>
  <si>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</si>
  <si>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</si>
  <si>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</si>
  <si>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</si>
  <si>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</si>
  <si>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</si>
  <si>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</si>
  <si>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</si>
  <si>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</si>
  <si>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</si>
  <si>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</si>
  <si>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</si>
  <si>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</si>
  <si>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</si>
  <si>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</si>
  <si>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</si>
  <si>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</si>
  <si>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</si>
  <si>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</si>
  <si>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</si>
  <si>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</si>
  <si>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</si>
  <si>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</si>
  <si>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</si>
  <si>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</si>
  <si>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</si>
  <si>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</si>
  <si>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</si>
  <si>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</si>
  <si>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</si>
  <si>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</si>
  <si>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</si>
  <si>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</si>
  <si>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</si>
  <si>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</si>
  <si>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</si>
  <si>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</si>
  <si>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</si>
  <si>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</si>
  <si>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</si>
  <si>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</si>
  <si>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</si>
  <si>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</si>
  <si>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</si>
  <si>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</si>
  <si>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</si>
  <si>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</si>
  <si>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</si>
  <si>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</si>
  <si>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</si>
  <si>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</si>
  <si>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</si>
  <si>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</si>
  <si>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</si>
  <si>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</si>
  <si>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</si>
  <si>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</si>
  <si>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</si>
  <si>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</si>
  <si>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</si>
  <si>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</si>
  <si>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</si>
  <si>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</si>
  <si>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</si>
  <si>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</si>
  <si>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</si>
  <si>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</si>
  <si>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</si>
  <si>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</si>
  <si>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</si>
  <si>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</si>
  <si>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</si>
  <si>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</si>
  <si>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</si>
  <si>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</si>
  <si>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</si>
  <si>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</si>
  <si>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</si>
  <si>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</si>
  <si>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</si>
  <si>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</si>
  <si>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</si>
  <si>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</si>
  <si>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</si>
  <si>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</si>
  <si>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</si>
  <si>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</si>
  <si>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</si>
  <si>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</si>
  <si>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</si>
  <si>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</si>
  <si>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</si>
  <si>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</si>
  <si>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</si>
  <si>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</si>
  <si>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</si>
  <si>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</si>
  <si>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</si>
  <si>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</si>
  <si>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</si>
  <si>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</si>
  <si>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</si>
  <si>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</si>
  <si>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</si>
  <si>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</si>
  <si>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</si>
  <si>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</si>
  <si>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</si>
  <si>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</si>
  <si>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</si>
  <si>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</si>
  <si>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</si>
  <si>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</si>
  <si>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</si>
  <si>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</si>
  <si>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</si>
  <si>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</si>
  <si>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</si>
  <si>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</si>
  <si>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</si>
  <si>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</si>
  <si>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</si>
  <si>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</si>
  <si>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</si>
  <si>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</si>
  <si>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</si>
  <si>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</si>
  <si>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</si>
  <si>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</si>
  <si>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</si>
  <si>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</si>
  <si>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</si>
  <si>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</si>
  <si>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</si>
  <si>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</si>
  <si>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</si>
  <si>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</si>
  <si>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</si>
  <si>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</si>
  <si>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</si>
  <si>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</si>
  <si>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</si>
  <si>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</si>
  <si>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</si>
  <si>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</si>
  <si>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</si>
  <si>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</si>
  <si>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</si>
  <si>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</si>
  <si>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</si>
  <si>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</si>
  <si>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</si>
  <si>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</si>
  <si>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</si>
  <si>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</si>
  <si>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</si>
  <si>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</si>
  <si>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</si>
  <si>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</si>
  <si>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</si>
  <si>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</si>
  <si>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</si>
  <si>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</si>
  <si>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</si>
  <si>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</si>
  <si>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</si>
  <si>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</si>
  <si>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</si>
  <si>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</si>
  <si>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</si>
  <si>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</si>
  <si>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</si>
  <si>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</si>
  <si>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</si>
  <si>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</si>
  <si>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</si>
  <si>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</si>
  <si>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</si>
  <si>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</si>
  <si>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</si>
  <si>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</si>
  <si>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</si>
  <si>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</si>
  <si>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</si>
  <si>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</si>
  <si>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</si>
  <si>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</si>
  <si>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</si>
  <si>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</si>
  <si>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</si>
  <si>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</si>
  <si>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</si>
  <si>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</si>
  <si>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</si>
  <si>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</si>
  <si>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</si>
  <si>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</si>
  <si>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</si>
  <si>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</si>
  <si>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</si>
  <si>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</si>
  <si>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</si>
  <si>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</si>
  <si>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</si>
  <si>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</si>
  <si>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</si>
  <si>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</si>
  <si>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</si>
  <si>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</si>
  <si>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</si>
  <si>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</si>
  <si>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</si>
  <si>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</si>
  <si>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</si>
  <si>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</si>
  <si>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</si>
  <si>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</si>
  <si>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</si>
  <si>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</si>
  <si>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</si>
  <si>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</si>
  <si>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</si>
  <si>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</si>
  <si>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</si>
  <si>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</si>
  <si>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</si>
  <si>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</si>
  <si>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</si>
  <si>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</si>
  <si>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</si>
  <si>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</si>
  <si>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</si>
  <si>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</si>
  <si>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</si>
  <si>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</si>
  <si>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</si>
  <si>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</si>
  <si>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</si>
  <si>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</si>
  <si>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</si>
  <si>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</si>
  <si>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</si>
  <si>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</si>
  <si>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</si>
  <si>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</si>
  <si>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</si>
  <si>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</si>
  <si>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</si>
  <si>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</si>
  <si>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</si>
  <si>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</si>
  <si>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</si>
  <si>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</si>
  <si>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</si>
  <si>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</si>
  <si>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</si>
  <si>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</si>
  <si>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</si>
  <si>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</si>
  <si>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</si>
  <si>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</si>
  <si>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</si>
  <si>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</si>
  <si>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</si>
  <si>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</si>
  <si>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</si>
  <si>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</si>
  <si>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</si>
  <si>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</si>
  <si>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</si>
  <si>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</si>
  <si>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</si>
  <si>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</si>
  <si>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</si>
  <si>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</si>
  <si>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</si>
  <si>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</si>
  <si>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</si>
  <si>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</si>
  <si>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</si>
  <si>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</si>
  <si>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</si>
  <si>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</si>
  <si>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</si>
  <si>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</si>
  <si>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</si>
  <si>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</si>
  <si>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</si>
  <si>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</si>
  <si>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</si>
  <si>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</si>
  <si>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</si>
  <si>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</si>
  <si>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</si>
  <si>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</si>
  <si>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</si>
  <si>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</si>
  <si>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</si>
  <si>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</si>
  <si>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</si>
  <si>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</si>
  <si>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</si>
  <si>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</si>
  <si>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</si>
  <si>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</si>
  <si>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</si>
  <si>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</si>
  <si>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</si>
  <si>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</si>
  <si>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</si>
  <si>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</si>
  <si>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</si>
  <si>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</si>
  <si>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</si>
  <si>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</si>
  <si>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</si>
  <si>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</si>
  <si>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</si>
  <si>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</si>
  <si>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</si>
  <si>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</si>
  <si>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</si>
  <si>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</si>
  <si>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</si>
  <si>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</si>
  <si>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</si>
  <si>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</si>
  <si>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</si>
  <si>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</si>
  <si>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</si>
  <si>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</si>
  <si>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</si>
  <si>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</si>
  <si>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</si>
  <si>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</si>
  <si>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</si>
  <si>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</si>
  <si>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</si>
  <si>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</si>
  <si>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</si>
  <si>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</si>
  <si>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</si>
  <si>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</si>
  <si>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</si>
  <si>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</si>
  <si>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</si>
  <si>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</si>
  <si>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</si>
  <si>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</si>
  <si>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</si>
  <si>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</si>
  <si>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</si>
  <si>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</si>
  <si>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</si>
  <si>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</si>
  <si>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</si>
  <si>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</si>
  <si>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</si>
  <si>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</si>
  <si>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</si>
  <si>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</si>
  <si>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</si>
  <si>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</si>
  <si>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</si>
  <si>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</si>
  <si>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</si>
  <si>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</si>
  <si>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</si>
  <si>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</si>
  <si>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</si>
  <si>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</si>
  <si>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</si>
  <si>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</si>
  <si>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</si>
  <si>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</si>
  <si>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</si>
  <si>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</si>
  <si>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</si>
  <si>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</si>
  <si>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</si>
  <si>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</si>
  <si>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</si>
  <si>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</si>
  <si>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</si>
  <si>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</si>
  <si>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</si>
  <si>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</si>
  <si>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</si>
  <si>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</si>
  <si>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</si>
  <si>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</si>
  <si>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</si>
  <si>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</si>
  <si>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</si>
  <si>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</si>
  <si>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</si>
  <si>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</si>
  <si>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</si>
  <si>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</si>
  <si>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</si>
  <si>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</si>
  <si>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</si>
  <si>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</si>
  <si>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</si>
  <si>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68-26-2012-560</t>
  </si>
  <si>
    <t>Atender a la primera infancia en el marco de la estrategia "De cero a siempre", de conformidad con las directrices, lineamientos, parámetros establecidos por el ICBF, así como regular las relaciones entre las partes derivadas de la entrega de aportes del ICBF a El CONSTRATISTA para que asuma con su personal y bajo su exclusiva responsabilidad dicha atención.</t>
  </si>
  <si>
    <t>68-26-2012-563</t>
  </si>
  <si>
    <t>Luis Hernan Cortes Niño</t>
  </si>
  <si>
    <t>Avenida Gonzalez Valencia # 52-69 Sotomayor</t>
  </si>
  <si>
    <t>6577000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</si>
  <si>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</si>
  <si>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68-26-2013-308</t>
  </si>
  <si>
    <t>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bajo su exclusiva responsabilidad dicha atención.</t>
  </si>
  <si>
    <t>68-26-2013-530</t>
  </si>
  <si>
    <t>Garantizar la aplicación del modelo de atención en la modalidad de PROTECCION - VULNERABILIDAD- DISCAPACIDAD - HOGAR SUSTITUTO ONG para la atención de los niños, las niñas y los adolescentes que tienen un proceso administrativo de restablecimiento de derechos abierto a su favor, conforme a las disposiciones legales y a los lineamientos técnicos del modelo de atención y de la modalidad vigentes para la prestación del servicio</t>
  </si>
  <si>
    <t>68-26-2014-372</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</si>
  <si>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DEL SERVICIO, para que este asuma bajo con su  exclusiva responsabilidad dicha atención.</t>
  </si>
  <si>
    <t>68-26-2014-470</t>
  </si>
  <si>
    <t>Garantizar la aplicación del modelo de atención en la modalidad PROTECCION - ACCIONES PARA PRESERVAR Y RESTITUIR EL EJERCICIO INTEGRAL DE LA NIÑEZ Y LA FAMILIA - VULNERABILIDAD O ADOPATABILIDAD -HOGAR SUSTITUTO ONG VULNERABILIDAD Y HOGAR SUSTITUTO ONG DISCAPACIDAD para la atención de los niños, niñas y los adolescentes que tienen un proceso administrativo de restablecimiento de derechos abierto a su favor, conforme a las disposiciones legales y a los lineamientos técnicos del modelo de atención y de la modalidad vigentes para la prestación del servicio</t>
  </si>
  <si>
    <t>68-26-2015-100</t>
  </si>
  <si>
    <t>2021-68-68002002020</t>
  </si>
  <si>
    <t>Atender a la primera infancia en el marco de la estrategia "de cero a siempre" de conformidad con las directrices, lineamientos y parámetros establecidos por el IBCF a LA ENTIDAD ADMINISTRADORA DE SERVICIO, para que este asuma con su persona y bajo su exclusiva responsabilidad dicha atención</t>
  </si>
  <si>
    <t>68-26-2015-461</t>
  </si>
  <si>
    <t>Garantizar la aplicación del modelo de atención en la modalidad de HOGAR SUSTITUTO ONG- VULNERACION Y HOGAR SUSTITUTO ONG -DISCAPACIDAD para la atención de los niños, las niñas y los adolescentes que tiene un proceso administrativo de restablecimiento de derechos administrativo de restablecimiento de derechos abiertos a su favor, conforme a las disposiciones legales y a lineamientos técnicos del modelo de atención y de la modalidad vigentes para la prestación del servicio.</t>
  </si>
  <si>
    <t>68-26-2016-326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</si>
  <si>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del servicio, para que este asuma con su personal y bajo su exclusiva responsabilidad dicha atención”</t>
  </si>
  <si>
    <t>68-26-2016-361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</si>
  <si>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del servicio, para que este asuma con su personal y bajo su exclusiva responsabilidad dicha atención”</t>
  </si>
  <si>
    <t>662-2016</t>
  </si>
  <si>
    <t>Prestar el servicio de atención, educación inicial y cuidado a niños y niñas menores de 5 años o hasta su ingreso al grado de transición, con el fin de promover el desarrollo integral de la primera infancia con calidad, de conformidad con los lineamientos, el manual operativo, las directrices, parámetros y estándares establecidos por el ICBF, para el servicio de Hogares Infantiles (HI), en el marco de la estrategia de atención integral “De Cero a Siempre</t>
  </si>
  <si>
    <t>669-2016</t>
  </si>
  <si>
    <t>68-0572-2017</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</si>
  <si>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</si>
  <si>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68-0571-2017</t>
  </si>
  <si>
    <t>68-426-2018</t>
  </si>
  <si>
    <t>Prestar el servicio de educación inicial en el marco de la atención integral a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hogares infantiles</t>
  </si>
  <si>
    <t>68-427-2018</t>
  </si>
  <si>
    <t>68-150-2019</t>
  </si>
  <si>
    <t>prestar el servicio hogares infantiles -hi, de conformidad con el manual operativo de la modalidad institucional y las directrices establecidas por el icbf, en armonía con la política de estado para el desarrollo integral de la primera infancia de cero a siempre</t>
  </si>
  <si>
    <t>68-190-2019</t>
  </si>
  <si>
    <t>68-200-2020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</si>
  <si>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</si>
  <si>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68-246-2020</t>
  </si>
  <si>
    <t>educacion@comfenalcosantander.com.co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</si>
</sst>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I167" sqref="I167:O16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2693</v>
      </c>
      <c r="D15" s="35"/>
      <c r="E15" s="35"/>
      <c r="F15" s="5"/>
      <c r="G15" s="32" t="s">
        <v>1168</v>
      </c>
      <c r="H15" s="103" t="s">
        <v>887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890201578</v>
      </c>
      <c r="C20" s="5"/>
      <c r="D20" s="73"/>
      <c r="E20" s="5"/>
      <c r="F20" s="5"/>
      <c r="G20" s="5"/>
      <c r="H20" s="186"/>
      <c r="I20" s="149" t="s">
        <v>887</v>
      </c>
      <c r="J20" s="150" t="s">
        <v>913</v>
      </c>
      <c r="K20" s="151">
        <v>357576200</v>
      </c>
      <c r="L20" s="152">
        <v>44246</v>
      </c>
      <c r="M20" s="152">
        <v>44561</v>
      </c>
      <c r="N20" s="135">
        <f>+(M20-L20)/30</f>
        <v>10.5</v>
      </c>
      <c r="O20" s="138"/>
      <c r="U20" s="134"/>
      <c r="V20" s="105">
        <f ca="1">NOW()</f>
        <v>44194.321183101849</v>
      </c>
      <c r="W20" s="105">
        <f ca="1">NOW()</f>
        <v>44194.321183101849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CAJA DE COMPENSACIÓN FAMILIAR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41255</v>
      </c>
      <c r="F48" s="145">
        <v>42004</v>
      </c>
      <c r="G48" s="160">
        <f>IF(AND(E48&lt;&gt;"",F48&lt;&gt;""),((F48-E48)/30),"")</f>
        <v>24.966666666666665</v>
      </c>
      <c r="H48" s="114" t="s">
        <v>2678</v>
      </c>
      <c r="I48" s="113" t="s">
        <v>887</v>
      </c>
      <c r="J48" s="113" t="s">
        <v>929</v>
      </c>
      <c r="K48" s="116">
        <v>527609295</v>
      </c>
      <c r="L48" s="115" t="s">
        <v>1148</v>
      </c>
      <c r="M48" s="117">
        <v>1</v>
      </c>
      <c r="N48" s="115" t="s">
        <v>27</v>
      </c>
      <c r="O48" s="115" t="s">
        <v>26</v>
      </c>
      <c r="P48" s="78"/>
    </row>
    <row r="49" spans="1:16" s="6" customFormat="1" ht="24.75" customHeight="1" x14ac:dyDescent="0.25">
      <c r="A49" s="143">
        <v>2</v>
      </c>
      <c r="B49" s="111" t="s">
        <v>2676</v>
      </c>
      <c r="C49" s="112" t="s">
        <v>31</v>
      </c>
      <c r="D49" s="110" t="s">
        <v>2679</v>
      </c>
      <c r="E49" s="145">
        <v>41255</v>
      </c>
      <c r="F49" s="145">
        <v>42004</v>
      </c>
      <c r="G49" s="160">
        <f t="shared" ref="G49:G50" si="2">IF(AND(E49&lt;&gt;"",F49&lt;&gt;""),((F49-E49)/30),"")</f>
        <v>24.966666666666665</v>
      </c>
      <c r="H49" s="114" t="s">
        <v>2678</v>
      </c>
      <c r="I49" s="113" t="s">
        <v>887</v>
      </c>
      <c r="J49" s="113" t="s">
        <v>913</v>
      </c>
      <c r="K49" s="116">
        <v>570835397</v>
      </c>
      <c r="L49" s="115" t="s">
        <v>1148</v>
      </c>
      <c r="M49" s="117">
        <v>1</v>
      </c>
      <c r="N49" s="115" t="s">
        <v>27</v>
      </c>
      <c r="O49" s="115" t="s">
        <v>26</v>
      </c>
      <c r="P49" s="78"/>
    </row>
    <row r="50" spans="1:16" s="6" customFormat="1" ht="24.75" customHeight="1" x14ac:dyDescent="0.25">
      <c r="A50" s="143">
        <v>3</v>
      </c>
      <c r="B50" s="111" t="s">
        <v>2676</v>
      </c>
      <c r="C50" s="112" t="s">
        <v>31</v>
      </c>
      <c r="D50" s="110" t="s">
        <v>2684</v>
      </c>
      <c r="E50" s="145">
        <v>41330</v>
      </c>
      <c r="F50" s="145">
        <v>41639</v>
      </c>
      <c r="G50" s="160">
        <f t="shared" si="2"/>
        <v>10.3</v>
      </c>
      <c r="H50" s="119" t="s">
        <v>2685</v>
      </c>
      <c r="I50" s="113" t="s">
        <v>887</v>
      </c>
      <c r="J50" s="113" t="s">
        <v>889</v>
      </c>
      <c r="K50" s="116">
        <v>163857600</v>
      </c>
      <c r="L50" s="115" t="s">
        <v>1148</v>
      </c>
      <c r="M50" s="117">
        <v>1</v>
      </c>
      <c r="N50" s="115" t="s">
        <v>27</v>
      </c>
      <c r="O50" s="115" t="s">
        <v>26</v>
      </c>
      <c r="P50" s="78"/>
    </row>
    <row r="51" spans="1:16" s="6" customFormat="1" ht="24.75" customHeight="1" outlineLevel="1" x14ac:dyDescent="0.25">
      <c r="A51" s="143">
        <v>4</v>
      </c>
      <c r="B51" s="111" t="s">
        <v>2676</v>
      </c>
      <c r="C51" s="112" t="s">
        <v>31</v>
      </c>
      <c r="D51" s="110" t="s">
        <v>2686</v>
      </c>
      <c r="E51" s="145">
        <v>41624</v>
      </c>
      <c r="F51" s="145">
        <v>41851</v>
      </c>
      <c r="G51" s="160">
        <f t="shared" ref="G51:G107" si="3">IF(AND(E51&lt;&gt;"",F51&lt;&gt;""),((F51-E51)/30),"")</f>
        <v>7.5666666666666664</v>
      </c>
      <c r="H51" s="114" t="s">
        <v>2687</v>
      </c>
      <c r="I51" s="113" t="s">
        <v>887</v>
      </c>
      <c r="J51" s="113" t="s">
        <v>889</v>
      </c>
      <c r="K51" s="123">
        <v>3874250907</v>
      </c>
      <c r="L51" s="115" t="s">
        <v>1148</v>
      </c>
      <c r="M51" s="117">
        <v>1</v>
      </c>
      <c r="N51" s="115" t="s">
        <v>27</v>
      </c>
      <c r="O51" s="115" t="s">
        <v>26</v>
      </c>
      <c r="P51" s="78"/>
    </row>
    <row r="52" spans="1:16" s="7" customFormat="1" ht="24.75" customHeight="1" outlineLevel="1" x14ac:dyDescent="0.25">
      <c r="A52" s="144">
        <v>5</v>
      </c>
      <c r="B52" s="111" t="s">
        <v>2676</v>
      </c>
      <c r="C52" s="112" t="s">
        <v>31</v>
      </c>
      <c r="D52" s="110" t="s">
        <v>2688</v>
      </c>
      <c r="E52" s="145">
        <v>41871</v>
      </c>
      <c r="F52" s="145">
        <v>42004</v>
      </c>
      <c r="G52" s="160">
        <f t="shared" si="3"/>
        <v>4.4333333333333336</v>
      </c>
      <c r="H52" s="119" t="s">
        <v>2689</v>
      </c>
      <c r="I52" s="113" t="s">
        <v>887</v>
      </c>
      <c r="J52" s="113" t="s">
        <v>889</v>
      </c>
      <c r="K52" s="116">
        <v>98603450</v>
      </c>
      <c r="L52" s="115" t="s">
        <v>1148</v>
      </c>
      <c r="M52" s="117">
        <v>1</v>
      </c>
      <c r="N52" s="115" t="s">
        <v>27</v>
      </c>
      <c r="O52" s="115" t="s">
        <v>26</v>
      </c>
      <c r="P52" s="79"/>
    </row>
    <row r="53" spans="1:16" s="7" customFormat="1" ht="24.75" customHeight="1" outlineLevel="1" x14ac:dyDescent="0.25">
      <c r="A53" s="144">
        <v>6</v>
      </c>
      <c r="B53" s="111" t="s">
        <v>2676</v>
      </c>
      <c r="C53" s="112" t="s">
        <v>31</v>
      </c>
      <c r="D53" s="110" t="s">
        <v>2690</v>
      </c>
      <c r="E53" s="145">
        <v>41996</v>
      </c>
      <c r="F53" s="145">
        <v>42277</v>
      </c>
      <c r="G53" s="160">
        <f t="shared" si="3"/>
        <v>9.3666666666666671</v>
      </c>
      <c r="H53" s="119" t="s">
        <v>2691</v>
      </c>
      <c r="I53" s="113" t="s">
        <v>887</v>
      </c>
      <c r="J53" s="113" t="s">
        <v>889</v>
      </c>
      <c r="K53" s="116">
        <v>3399426163</v>
      </c>
      <c r="L53" s="115" t="s">
        <v>1148</v>
      </c>
      <c r="M53" s="117">
        <v>1</v>
      </c>
      <c r="N53" s="115" t="s">
        <v>27</v>
      </c>
      <c r="O53" s="115" t="s">
        <v>26</v>
      </c>
      <c r="P53" s="79"/>
    </row>
    <row r="54" spans="1:16" s="7" customFormat="1" ht="24.75" customHeight="1" outlineLevel="1" x14ac:dyDescent="0.25">
      <c r="A54" s="144">
        <v>7</v>
      </c>
      <c r="B54" s="111" t="s">
        <v>2676</v>
      </c>
      <c r="C54" s="112" t="s">
        <v>31</v>
      </c>
      <c r="D54" s="110" t="s">
        <v>2692</v>
      </c>
      <c r="E54" s="145">
        <v>42039</v>
      </c>
      <c r="F54" s="145">
        <v>42369</v>
      </c>
      <c r="G54" s="160">
        <f t="shared" si="3"/>
        <v>11</v>
      </c>
      <c r="H54" s="114" t="s">
        <v>2694</v>
      </c>
      <c r="I54" s="113" t="s">
        <v>887</v>
      </c>
      <c r="J54" s="113" t="s">
        <v>913</v>
      </c>
      <c r="K54" s="118">
        <v>224390276</v>
      </c>
      <c r="L54" s="115" t="s">
        <v>1148</v>
      </c>
      <c r="M54" s="117">
        <v>1</v>
      </c>
      <c r="N54" s="115" t="s">
        <v>27</v>
      </c>
      <c r="O54" s="115" t="s">
        <v>26</v>
      </c>
      <c r="P54" s="79"/>
    </row>
    <row r="55" spans="1:16" s="7" customFormat="1" ht="24.75" customHeight="1" outlineLevel="1" x14ac:dyDescent="0.25">
      <c r="A55" s="144">
        <v>8</v>
      </c>
      <c r="B55" s="111" t="s">
        <v>2676</v>
      </c>
      <c r="C55" s="112" t="s">
        <v>31</v>
      </c>
      <c r="D55" s="110" t="s">
        <v>2695</v>
      </c>
      <c r="E55" s="145">
        <v>42278</v>
      </c>
      <c r="F55" s="145">
        <v>42353</v>
      </c>
      <c r="G55" s="160">
        <f t="shared" si="3"/>
        <v>2.5</v>
      </c>
      <c r="H55" s="114" t="s">
        <v>2696</v>
      </c>
      <c r="I55" s="113" t="s">
        <v>887</v>
      </c>
      <c r="J55" s="113" t="s">
        <v>889</v>
      </c>
      <c r="K55" s="118">
        <v>823301391</v>
      </c>
      <c r="L55" s="115" t="s">
        <v>1148</v>
      </c>
      <c r="M55" s="117">
        <v>1</v>
      </c>
      <c r="N55" s="115" t="s">
        <v>27</v>
      </c>
      <c r="O55" s="115" t="s">
        <v>26</v>
      </c>
      <c r="P55" s="79"/>
    </row>
    <row r="56" spans="1:16" s="7" customFormat="1" ht="24.75" customHeight="1" outlineLevel="1" x14ac:dyDescent="0.25">
      <c r="A56" s="144">
        <v>9</v>
      </c>
      <c r="B56" s="111" t="s">
        <v>2676</v>
      </c>
      <c r="C56" s="112" t="s">
        <v>31</v>
      </c>
      <c r="D56" s="110" t="s">
        <v>2697</v>
      </c>
      <c r="E56" s="145">
        <v>42402</v>
      </c>
      <c r="F56" s="145">
        <v>42674</v>
      </c>
      <c r="G56" s="160">
        <f t="shared" si="3"/>
        <v>9.0666666666666664</v>
      </c>
      <c r="H56" s="114" t="s">
        <v>2698</v>
      </c>
      <c r="I56" s="113" t="s">
        <v>887</v>
      </c>
      <c r="J56" s="113" t="s">
        <v>913</v>
      </c>
      <c r="K56" s="118">
        <v>180060804</v>
      </c>
      <c r="L56" s="115" t="s">
        <v>1148</v>
      </c>
      <c r="M56" s="117">
        <v>1</v>
      </c>
      <c r="N56" s="115" t="s">
        <v>27</v>
      </c>
      <c r="O56" s="115" t="s">
        <v>26</v>
      </c>
      <c r="P56" s="79"/>
    </row>
    <row r="57" spans="1:16" s="7" customFormat="1" ht="24.75" customHeight="1" outlineLevel="1" x14ac:dyDescent="0.25">
      <c r="A57" s="144">
        <v>10</v>
      </c>
      <c r="B57" s="64" t="s">
        <v>2676</v>
      </c>
      <c r="C57" s="65" t="s">
        <v>31</v>
      </c>
      <c r="D57" s="63" t="s">
        <v>2699</v>
      </c>
      <c r="E57" s="145">
        <v>42416</v>
      </c>
      <c r="F57" s="145">
        <v>42674</v>
      </c>
      <c r="G57" s="160">
        <f t="shared" si="3"/>
        <v>8.6</v>
      </c>
      <c r="H57" s="64" t="s">
        <v>2700</v>
      </c>
      <c r="I57" s="63" t="s">
        <v>887</v>
      </c>
      <c r="J57" s="63" t="s">
        <v>929</v>
      </c>
      <c r="K57" s="66">
        <v>265304239</v>
      </c>
      <c r="L57" s="65" t="s">
        <v>1148</v>
      </c>
      <c r="M57" s="67">
        <v>1</v>
      </c>
      <c r="N57" s="65" t="s">
        <v>27</v>
      </c>
      <c r="O57" s="65" t="s">
        <v>26</v>
      </c>
      <c r="P57" s="79"/>
    </row>
    <row r="58" spans="1:16" s="7" customFormat="1" ht="24.75" customHeight="1" outlineLevel="1" x14ac:dyDescent="0.25">
      <c r="A58" s="144">
        <v>11</v>
      </c>
      <c r="B58" s="64" t="s">
        <v>2676</v>
      </c>
      <c r="C58" s="65" t="s">
        <v>31</v>
      </c>
      <c r="D58" s="63" t="s">
        <v>2701</v>
      </c>
      <c r="E58" s="145">
        <v>42675</v>
      </c>
      <c r="F58" s="145">
        <v>43039</v>
      </c>
      <c r="G58" s="160">
        <f t="shared" si="3"/>
        <v>12.133333333333333</v>
      </c>
      <c r="H58" s="64" t="s">
        <v>2702</v>
      </c>
      <c r="I58" s="63" t="s">
        <v>887</v>
      </c>
      <c r="J58" s="63" t="s">
        <v>913</v>
      </c>
      <c r="K58" s="66">
        <v>277450914</v>
      </c>
      <c r="L58" s="65" t="s">
        <v>1148</v>
      </c>
      <c r="M58" s="67">
        <v>1</v>
      </c>
      <c r="N58" s="65" t="s">
        <v>27</v>
      </c>
      <c r="O58" s="65" t="s">
        <v>26</v>
      </c>
      <c r="P58" s="79"/>
    </row>
    <row r="59" spans="1:16" s="7" customFormat="1" ht="24.75" customHeight="1" outlineLevel="1" x14ac:dyDescent="0.25">
      <c r="A59" s="144">
        <v>12</v>
      </c>
      <c r="B59" s="64" t="s">
        <v>2676</v>
      </c>
      <c r="C59" s="65" t="s">
        <v>31</v>
      </c>
      <c r="D59" s="63" t="s">
        <v>2703</v>
      </c>
      <c r="E59" s="145">
        <v>42675</v>
      </c>
      <c r="F59" s="145">
        <v>43039</v>
      </c>
      <c r="G59" s="160">
        <f t="shared" si="3"/>
        <v>12.133333333333333</v>
      </c>
      <c r="H59" s="122" t="s">
        <v>2702</v>
      </c>
      <c r="I59" s="63" t="s">
        <v>887</v>
      </c>
      <c r="J59" s="63" t="s">
        <v>929</v>
      </c>
      <c r="K59" s="66">
        <v>374101482</v>
      </c>
      <c r="L59" s="65" t="s">
        <v>1148</v>
      </c>
      <c r="M59" s="67">
        <v>1</v>
      </c>
      <c r="N59" s="65" t="s">
        <v>27</v>
      </c>
      <c r="O59" s="65" t="s">
        <v>26</v>
      </c>
      <c r="P59" s="79"/>
    </row>
    <row r="60" spans="1:16" s="7" customFormat="1" ht="24.75" customHeight="1" outlineLevel="1" x14ac:dyDescent="0.25">
      <c r="A60" s="144">
        <v>13</v>
      </c>
      <c r="B60" s="64" t="s">
        <v>2676</v>
      </c>
      <c r="C60" s="65" t="s">
        <v>31</v>
      </c>
      <c r="D60" s="63" t="s">
        <v>2704</v>
      </c>
      <c r="E60" s="145">
        <v>43040</v>
      </c>
      <c r="F60" s="145">
        <v>43404</v>
      </c>
      <c r="G60" s="160">
        <f t="shared" si="3"/>
        <v>12.133333333333333</v>
      </c>
      <c r="H60" s="64" t="s">
        <v>2705</v>
      </c>
      <c r="I60" s="63" t="s">
        <v>887</v>
      </c>
      <c r="J60" s="63" t="s">
        <v>913</v>
      </c>
      <c r="K60" s="66">
        <v>340498464</v>
      </c>
      <c r="L60" s="65" t="s">
        <v>1148</v>
      </c>
      <c r="M60" s="67">
        <v>1</v>
      </c>
      <c r="N60" s="65" t="s">
        <v>27</v>
      </c>
      <c r="O60" s="65" t="s">
        <v>26</v>
      </c>
      <c r="P60" s="79"/>
    </row>
    <row r="61" spans="1:16" s="7" customFormat="1" ht="24.75" customHeight="1" outlineLevel="1" x14ac:dyDescent="0.25">
      <c r="A61" s="144">
        <v>14</v>
      </c>
      <c r="B61" s="64" t="s">
        <v>2676</v>
      </c>
      <c r="C61" s="65" t="s">
        <v>31</v>
      </c>
      <c r="D61" s="63" t="s">
        <v>2706</v>
      </c>
      <c r="E61" s="145">
        <v>43040</v>
      </c>
      <c r="F61" s="145">
        <v>43404</v>
      </c>
      <c r="G61" s="160">
        <f t="shared" si="3"/>
        <v>12.133333333333333</v>
      </c>
      <c r="H61" s="122" t="s">
        <v>2705</v>
      </c>
      <c r="I61" s="63" t="s">
        <v>887</v>
      </c>
      <c r="J61" s="63" t="s">
        <v>929</v>
      </c>
      <c r="K61" s="66">
        <v>458724078</v>
      </c>
      <c r="L61" s="65" t="s">
        <v>1148</v>
      </c>
      <c r="M61" s="67">
        <v>1</v>
      </c>
      <c r="N61" s="65" t="s">
        <v>27</v>
      </c>
      <c r="O61" s="65" t="s">
        <v>26</v>
      </c>
      <c r="P61" s="79"/>
    </row>
    <row r="62" spans="1:16" s="7" customFormat="1" ht="24.75" customHeight="1" outlineLevel="1" x14ac:dyDescent="0.25">
      <c r="A62" s="144">
        <v>15</v>
      </c>
      <c r="B62" s="64" t="s">
        <v>2676</v>
      </c>
      <c r="C62" s="65" t="s">
        <v>31</v>
      </c>
      <c r="D62" s="63" t="s">
        <v>2707</v>
      </c>
      <c r="E62" s="145">
        <v>43405</v>
      </c>
      <c r="F62" s="145">
        <v>43445</v>
      </c>
      <c r="G62" s="160">
        <f t="shared" si="3"/>
        <v>1.3333333333333333</v>
      </c>
      <c r="H62" s="64" t="s">
        <v>2708</v>
      </c>
      <c r="I62" s="63" t="s">
        <v>887</v>
      </c>
      <c r="J62" s="63" t="s">
        <v>913</v>
      </c>
      <c r="K62" s="66">
        <v>35744860</v>
      </c>
      <c r="L62" s="65" t="s">
        <v>1148</v>
      </c>
      <c r="M62" s="67">
        <v>1</v>
      </c>
      <c r="N62" s="65" t="s">
        <v>27</v>
      </c>
      <c r="O62" s="65" t="s">
        <v>26</v>
      </c>
      <c r="P62" s="79"/>
    </row>
    <row r="63" spans="1:16" s="7" customFormat="1" ht="24.75" customHeight="1" outlineLevel="1" x14ac:dyDescent="0.25">
      <c r="A63" s="144">
        <v>16</v>
      </c>
      <c r="B63" s="64" t="s">
        <v>2676</v>
      </c>
      <c r="C63" s="65" t="s">
        <v>31</v>
      </c>
      <c r="D63" s="63" t="s">
        <v>2709</v>
      </c>
      <c r="E63" s="145">
        <v>43405</v>
      </c>
      <c r="F63" s="145">
        <v>43445</v>
      </c>
      <c r="G63" s="160">
        <f t="shared" si="3"/>
        <v>1.3333333333333333</v>
      </c>
      <c r="H63" s="64" t="s">
        <v>2708</v>
      </c>
      <c r="I63" s="63" t="s">
        <v>887</v>
      </c>
      <c r="J63" s="63" t="s">
        <v>929</v>
      </c>
      <c r="K63" s="123">
        <v>48394002</v>
      </c>
      <c r="L63" s="65" t="s">
        <v>1148</v>
      </c>
      <c r="M63" s="67">
        <v>1</v>
      </c>
      <c r="N63" s="65" t="s">
        <v>27</v>
      </c>
      <c r="O63" s="65" t="s">
        <v>26</v>
      </c>
      <c r="P63" s="79"/>
    </row>
    <row r="64" spans="1:16" s="7" customFormat="1" ht="24.75" customHeight="1" outlineLevel="1" x14ac:dyDescent="0.25">
      <c r="A64" s="144">
        <v>17</v>
      </c>
      <c r="B64" s="64" t="s">
        <v>2676</v>
      </c>
      <c r="C64" s="65" t="s">
        <v>31</v>
      </c>
      <c r="D64" s="63" t="s">
        <v>2710</v>
      </c>
      <c r="E64" s="145">
        <v>43486</v>
      </c>
      <c r="F64" s="145">
        <v>43819</v>
      </c>
      <c r="G64" s="160">
        <f t="shared" si="3"/>
        <v>11.1</v>
      </c>
      <c r="H64" s="64" t="s">
        <v>2711</v>
      </c>
      <c r="I64" s="63" t="s">
        <v>887</v>
      </c>
      <c r="J64" s="63" t="s">
        <v>929</v>
      </c>
      <c r="K64" s="66">
        <v>436039405</v>
      </c>
      <c r="L64" s="65" t="s">
        <v>1148</v>
      </c>
      <c r="M64" s="67">
        <v>1</v>
      </c>
      <c r="N64" s="65" t="s">
        <v>27</v>
      </c>
      <c r="O64" s="65" t="s">
        <v>26</v>
      </c>
      <c r="P64" s="79"/>
    </row>
    <row r="65" spans="1:16" s="7" customFormat="1" ht="24.75" customHeight="1" outlineLevel="1" x14ac:dyDescent="0.25">
      <c r="A65" s="144">
        <v>18</v>
      </c>
      <c r="B65" s="64" t="s">
        <v>2676</v>
      </c>
      <c r="C65" s="65" t="s">
        <v>31</v>
      </c>
      <c r="D65" s="63" t="s">
        <v>2712</v>
      </c>
      <c r="E65" s="145">
        <v>43486</v>
      </c>
      <c r="F65" s="145">
        <v>43819</v>
      </c>
      <c r="G65" s="160">
        <f t="shared" si="3"/>
        <v>11.1</v>
      </c>
      <c r="H65" s="122" t="s">
        <v>2711</v>
      </c>
      <c r="I65" s="63" t="s">
        <v>887</v>
      </c>
      <c r="J65" s="63" t="s">
        <v>913</v>
      </c>
      <c r="K65" s="66">
        <v>324507686</v>
      </c>
      <c r="L65" s="65" t="s">
        <v>1148</v>
      </c>
      <c r="M65" s="67">
        <v>1</v>
      </c>
      <c r="N65" s="65" t="s">
        <v>27</v>
      </c>
      <c r="O65" s="65" t="s">
        <v>26</v>
      </c>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122"/>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122"/>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2713</v>
      </c>
      <c r="E114" s="145">
        <v>43880</v>
      </c>
      <c r="F114" s="145">
        <v>44196</v>
      </c>
      <c r="G114" s="160">
        <f>IF(AND(E114&lt;&gt;"",F114&lt;&gt;""),((F114-E114)/30),"")</f>
        <v>10.533333333333333</v>
      </c>
      <c r="H114" s="122" t="s">
        <v>2714</v>
      </c>
      <c r="I114" s="121" t="s">
        <v>887</v>
      </c>
      <c r="J114" s="121" t="s">
        <v>913</v>
      </c>
      <c r="K114" s="123">
        <v>362133630</v>
      </c>
      <c r="L114" s="100">
        <f>+IF(AND(K114&gt;0,O114="Ejecución"),(K114/877802)*Tabla28[[#This Row],[% participación]],IF(AND(K114&gt;0,O114&lt;&gt;"Ejecución"),"-",""))</f>
        <v>412.54591582156343</v>
      </c>
      <c r="M114" s="124" t="s">
        <v>1148</v>
      </c>
      <c r="N114" s="173">
        <v>1</v>
      </c>
      <c r="O114" s="162" t="s">
        <v>1150</v>
      </c>
      <c r="P114" s="78"/>
    </row>
    <row r="115" spans="1:16" s="6" customFormat="1" ht="24.75" customHeight="1" x14ac:dyDescent="0.25">
      <c r="A115" s="143">
        <v>2</v>
      </c>
      <c r="B115" s="161" t="s">
        <v>2665</v>
      </c>
      <c r="C115" s="163" t="s">
        <v>31</v>
      </c>
      <c r="D115" s="63" t="s">
        <v>2715</v>
      </c>
      <c r="E115" s="145">
        <v>43894</v>
      </c>
      <c r="F115" s="145">
        <v>44196</v>
      </c>
      <c r="G115" s="160">
        <f t="shared" ref="G115:G116" si="4">IF(AND(E115&lt;&gt;"",F115&lt;&gt;""),((F115-E115)/30),"")</f>
        <v>10.066666666666666</v>
      </c>
      <c r="H115" s="122" t="s">
        <v>2714</v>
      </c>
      <c r="I115" s="63" t="s">
        <v>887</v>
      </c>
      <c r="J115" s="63" t="s">
        <v>929</v>
      </c>
      <c r="K115" s="123">
        <v>468153172</v>
      </c>
      <c r="L115" s="100">
        <f>+IF(AND(K115&gt;0,O115="Ejecución"),(K115/877802)*Tabla28[[#This Row],[% participación]],IF(AND(K115&gt;0,O115&lt;&gt;"Ejecución"),"-",""))</f>
        <v>533.32433965746259</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45"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5"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5"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10727286</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24811</v>
      </c>
      <c r="D193" s="5"/>
      <c r="E193" s="126">
        <v>223</v>
      </c>
      <c r="F193" s="5"/>
      <c r="G193" s="5"/>
      <c r="H193" s="147" t="s">
        <v>2680</v>
      </c>
      <c r="J193" s="5"/>
      <c r="K193" s="127">
        <v>38749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2681</v>
      </c>
      <c r="J211" s="27" t="s">
        <v>2622</v>
      </c>
      <c r="K211" s="148" t="s">
        <v>2681</v>
      </c>
      <c r="L211" s="21"/>
      <c r="M211" s="21"/>
      <c r="N211" s="21"/>
      <c r="O211" s="8"/>
    </row>
    <row r="212" spans="1:15" x14ac:dyDescent="0.25">
      <c r="A212" s="9"/>
      <c r="B212" s="27" t="s">
        <v>2619</v>
      </c>
      <c r="C212" s="147" t="s">
        <v>2680</v>
      </c>
      <c r="D212" s="21"/>
      <c r="G212" s="27" t="s">
        <v>2621</v>
      </c>
      <c r="H212" s="148" t="s">
        <v>2682</v>
      </c>
      <c r="J212" s="27" t="s">
        <v>2623</v>
      </c>
      <c r="K212" s="147"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infopath/2007/PartnerControls"/>
    <ds:schemaRef ds:uri="http://schemas.openxmlformats.org/package/2006/metadata/core-properties"/>
    <ds:schemaRef ds:uri="http://www.w3.org/XML/1998/namespace"/>
    <ds:schemaRef ds:uri="http://purl.org/dc/elements/1.1/"/>
    <ds:schemaRef ds:uri="http://purl.org/dc/dcmitype/"/>
    <ds:schemaRef ds:uri="http://schemas.microsoft.com/office/2006/documentManagement/types"/>
    <ds:schemaRef ds:uri="http://schemas.microsoft.com/office/2006/metadata/properties"/>
    <ds:schemaRef ds:uri="4fb10211-09fb-4e80-9f0b-184718d5d98c"/>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2020-12-28T16:50:46Z</cp:lastPrinted>
  <dcterms:created xsi:type="dcterms:W3CDTF">2020-10-14T21:57:42Z</dcterms:created>
  <dcterms:modified xsi:type="dcterms:W3CDTF">2020-12-29T12:42:39Z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