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ACKUP\SONIA\BANCO DE OFERENTES 2019\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<sst xmlns="http://schemas.openxmlformats.org/spreadsheetml/2006/main" count="3037" uniqueCount="2686">
  <si>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</si>
  <si>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</si>
  <si>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</si>
  <si>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</si>
  <si>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</si>
  <si>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</si>
  <si>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</si>
  <si>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</si>
  <si>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</si>
  <si>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</si>
  <si>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</si>
  <si>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</si>
  <si>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</si>
  <si>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</si>
  <si>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</si>
  <si>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</si>
  <si>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</si>
  <si>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</si>
  <si>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</si>
  <si>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</si>
  <si>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</si>
  <si>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</si>
  <si>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</si>
  <si>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</si>
  <si>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</si>
  <si>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</si>
  <si>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</si>
  <si>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</si>
  <si>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</si>
  <si>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</si>
  <si>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</si>
  <si>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</si>
  <si>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</si>
  <si>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</si>
  <si>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</si>
  <si>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</si>
  <si>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</si>
  <si>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</si>
  <si>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</si>
  <si>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</si>
  <si>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</si>
  <si>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</si>
  <si>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</si>
  <si>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</si>
  <si>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</si>
  <si>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</si>
  <si>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</si>
  <si>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</si>
  <si>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</si>
  <si>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</si>
  <si>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</si>
  <si>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</si>
  <si>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</si>
  <si>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</si>
  <si>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</si>
  <si>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</si>
  <si>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</si>
  <si>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</si>
  <si>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</si>
  <si>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</si>
  <si>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</si>
  <si>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</si>
  <si>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</si>
  <si>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</si>
  <si>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</si>
  <si>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</si>
  <si>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</si>
  <si>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</si>
  <si>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</si>
  <si>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</si>
  <si>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</si>
  <si>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</si>
  <si>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</si>
  <si>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</si>
  <si>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</si>
  <si>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</si>
  <si>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</si>
  <si>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</si>
  <si>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</si>
  <si>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</si>
  <si>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</si>
  <si>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</si>
  <si>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</si>
  <si>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</si>
  <si>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</si>
  <si>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</si>
  <si>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</si>
  <si>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</si>
  <si>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</si>
  <si>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</si>
  <si>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</si>
  <si>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</si>
  <si>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</si>
  <si>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</si>
  <si>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</si>
  <si>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</si>
  <si>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</si>
  <si>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</si>
  <si>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</si>
  <si>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</si>
  <si>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</si>
  <si>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</si>
  <si>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</si>
  <si>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</si>
  <si>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</si>
  <si>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</si>
  <si>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</si>
  <si>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</si>
  <si>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</si>
  <si>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</si>
  <si>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</si>
  <si>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</si>
  <si>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</si>
  <si>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</si>
  <si>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</si>
  <si>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</si>
  <si>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</si>
  <si>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</si>
  <si>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</si>
  <si>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</si>
  <si>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</si>
  <si>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</si>
  <si>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</si>
  <si>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</si>
  <si>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</si>
  <si>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</si>
  <si>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</si>
  <si>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</si>
  <si>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</si>
  <si>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</si>
  <si>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</si>
  <si>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</si>
  <si>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</si>
  <si>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</si>
  <si>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</si>
  <si>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</si>
  <si>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</si>
  <si>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</si>
  <si>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</si>
  <si>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</si>
  <si>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</si>
  <si>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</si>
  <si>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</si>
  <si>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</si>
  <si>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</si>
  <si>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</si>
  <si>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</si>
  <si>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</si>
  <si>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</si>
  <si>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</si>
  <si>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</si>
  <si>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</si>
  <si>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</si>
  <si>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</si>
  <si>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</si>
  <si>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</si>
  <si>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</si>
  <si>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</si>
  <si>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</si>
  <si>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</si>
  <si>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</si>
  <si>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</si>
  <si>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</si>
  <si>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</si>
  <si>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</si>
  <si>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</si>
  <si>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</si>
  <si>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</si>
  <si>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</si>
  <si>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</si>
  <si>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</si>
  <si>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</si>
  <si>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</si>
  <si>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</si>
  <si>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</si>
  <si>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</si>
  <si>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</si>
  <si>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</si>
  <si>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</si>
  <si>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</si>
  <si>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</si>
  <si>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</si>
  <si>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</si>
  <si>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</si>
  <si>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</si>
  <si>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</si>
  <si>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</si>
  <si>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</si>
  <si>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</si>
  <si>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</si>
  <si>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</si>
  <si>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</si>
  <si>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</si>
  <si>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</si>
  <si>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</si>
  <si>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</si>
  <si>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</si>
  <si>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</si>
  <si>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</si>
  <si>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</si>
  <si>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</si>
  <si>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</si>
  <si>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</si>
  <si>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</si>
  <si>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</si>
  <si>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</si>
  <si>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</si>
  <si>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</si>
  <si>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</si>
  <si>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</si>
  <si>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</si>
  <si>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</si>
  <si>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</si>
  <si>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</si>
  <si>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</si>
  <si>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</si>
  <si>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</si>
  <si>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</si>
  <si>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</si>
  <si>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</si>
  <si>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</si>
  <si>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</si>
  <si>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</si>
  <si>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</si>
  <si>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</si>
  <si>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</si>
  <si>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</si>
  <si>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</si>
  <si>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</si>
  <si>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</si>
  <si>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</si>
  <si>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</si>
  <si>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</si>
  <si>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</si>
  <si>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</si>
  <si>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</si>
  <si>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</si>
  <si>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</si>
  <si>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</si>
  <si>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</si>
  <si>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</si>
  <si>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</si>
  <si>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</si>
  <si>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</si>
  <si>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</si>
  <si>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</si>
  <si>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</si>
  <si>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</si>
  <si>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</si>
  <si>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</si>
  <si>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</si>
  <si>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</si>
  <si>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</si>
  <si>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</si>
  <si>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</si>
  <si>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</si>
  <si>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</si>
  <si>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</si>
  <si>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</si>
  <si>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</si>
  <si>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</si>
  <si>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</si>
  <si>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</si>
  <si>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</si>
  <si>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</si>
  <si>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</si>
  <si>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</si>
  <si>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</si>
  <si>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</si>
  <si>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</si>
  <si>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</si>
  <si>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</si>
  <si>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</si>
  <si>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</si>
  <si>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</si>
  <si>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</si>
  <si>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</si>
  <si>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</si>
  <si>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</si>
  <si>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</si>
  <si>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</si>
  <si>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</si>
  <si>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</si>
  <si>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</si>
  <si>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</si>
  <si>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</si>
  <si>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</si>
  <si>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</si>
  <si>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</si>
  <si>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</si>
  <si>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</si>
  <si>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</si>
  <si>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</si>
  <si>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</si>
  <si>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</si>
  <si>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</si>
  <si>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</si>
  <si>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</si>
  <si>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</si>
  <si>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</si>
  <si>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</si>
  <si>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</si>
  <si>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</si>
  <si>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</si>
  <si>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</si>
  <si>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</si>
  <si>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</si>
  <si>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</si>
  <si>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</si>
  <si>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</si>
  <si>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</si>
  <si>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</si>
  <si>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</si>
  <si>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</si>
  <si>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</si>
  <si>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</si>
  <si>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</si>
  <si>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</si>
  <si>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</si>
  <si>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</si>
  <si>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</si>
  <si>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</si>
  <si>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</si>
  <si>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</si>
  <si>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</si>
  <si>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</si>
  <si>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</si>
  <si>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</si>
  <si>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</si>
  <si>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</si>
  <si>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</si>
  <si>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</si>
  <si>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</si>
  <si>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</si>
  <si>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</si>
  <si>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</si>
  <si>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</si>
  <si>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</si>
  <si>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</si>
  <si>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</si>
  <si>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</si>
  <si>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</si>
  <si>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</si>
  <si>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</si>
  <si>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</si>
  <si>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</si>
  <si>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</si>
  <si>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</si>
  <si>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</si>
  <si>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</si>
  <si>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</si>
  <si>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</si>
  <si>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</si>
  <si>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</si>
  <si>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</si>
  <si>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</si>
  <si>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</si>
  <si>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</si>
  <si>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</si>
  <si>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</si>
  <si>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</si>
  <si>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</si>
  <si>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</si>
  <si>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</si>
  <si>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</si>
  <si>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</si>
  <si>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</si>
  <si>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</si>
  <si>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</si>
  <si>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</si>
  <si>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</si>
  <si>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</si>
  <si>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</si>
  <si>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</si>
  <si>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</si>
  <si>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</si>
  <si>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</si>
  <si>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</si>
  <si>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</si>
  <si>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</si>
  <si>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</si>
  <si>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</si>
  <si>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</si>
  <si>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</si>
  <si>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</si>
  <si>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</si>
  <si>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</si>
  <si>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</si>
  <si>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</si>
  <si>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</si>
  <si>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</si>
  <si>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</si>
  <si>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</si>
  <si>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</si>
  <si>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</si>
  <si>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</si>
  <si>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</si>
  <si>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</si>
  <si>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</si>
  <si>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</si>
  <si>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</si>
  <si>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</si>
  <si>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</si>
  <si>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</si>
  <si>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</si>
  <si>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</si>
  <si>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</si>
  <si>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</si>
  <si>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</si>
  <si>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</si>
  <si>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</si>
  <si>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</si>
  <si>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</si>
  <si>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</si>
  <si>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</si>
  <si>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</si>
  <si>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</si>
  <si>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</si>
  <si>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</si>
  <si>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</si>
  <si>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</si>
  <si>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</si>
  <si>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</si>
  <si>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</si>
  <si>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</si>
  <si>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</si>
  <si>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</si>
  <si>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</si>
  <si>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</si>
  <si>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</si>
  <si>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</si>
  <si>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</si>
  <si>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</si>
  <si>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</si>
  <si>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</si>
  <si>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</si>
  <si>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</si>
  <si>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</si>
  <si>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</si>
  <si>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</si>
  <si>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</si>
  <si>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</si>
  <si>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</si>
  <si>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</si>
  <si>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</si>
  <si>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</si>
  <si>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</si>
  <si>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</si>
  <si>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</si>
  <si>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</si>
  <si>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</si>
  <si>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</si>
  <si>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</si>
  <si>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</si>
  <si>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</si>
  <si>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</si>
  <si>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</si>
  <si>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</si>
  <si>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</si>
  <si>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</si>
  <si>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</si>
  <si>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</si>
  <si>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</si>
  <si>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</si>
  <si>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</si>
  <si>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</si>
  <si>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</si>
  <si>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</si>
  <si>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</si>
  <si>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</si>
  <si>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</si>
  <si>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</si>
  <si>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</si>
  <si>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</si>
  <si>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</si>
  <si>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</si>
  <si>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</si>
  <si>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</si>
  <si>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</si>
  <si>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</si>
  <si>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</si>
  <si>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</si>
  <si>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</si>
  <si>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</si>
  <si>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</si>
  <si>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</si>
  <si>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</si>
  <si>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</si>
  <si>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</si>
  <si>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</si>
  <si>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</si>
  <si>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</si>
  <si>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</si>
  <si>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</si>
  <si>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</si>
  <si>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</si>
  <si>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</si>
  <si>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</si>
  <si>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</si>
  <si>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</si>
  <si>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</si>
  <si>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</si>
  <si>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</si>
  <si>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</si>
  <si>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</si>
  <si>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</si>
  <si>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</si>
  <si>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</si>
  <si>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</si>
  <si>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</si>
  <si>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</si>
  <si>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</si>
  <si>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</si>
  <si>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</si>
  <si>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</si>
  <si>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</si>
  <si>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</si>
  <si>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</si>
  <si>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</si>
  <si>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</si>
  <si>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</si>
  <si>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</si>
  <si>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</si>
  <si>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</si>
  <si>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</si>
  <si>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</si>
  <si>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</si>
  <si>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</si>
  <si>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</si>
  <si>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</si>
  <si>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</si>
  <si>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</si>
  <si>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</si>
  <si>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</si>
  <si>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</si>
  <si>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</si>
  <si>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</si>
  <si>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</si>
  <si>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</si>
  <si>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</si>
  <si>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</si>
  <si>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</si>
  <si>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</si>
  <si>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</si>
  <si>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</si>
  <si>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</si>
  <si>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</si>
  <si>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</si>
  <si>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</si>
  <si>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</si>
  <si>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</si>
  <si>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</si>
  <si>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</si>
  <si>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</si>
  <si>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</si>
  <si>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</si>
  <si>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</si>
  <si>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</si>
  <si>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</si>
  <si>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</si>
  <si>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</si>
  <si>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</si>
  <si>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</si>
  <si>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</si>
  <si>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</si>
  <si>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</si>
  <si>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</si>
  <si>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</si>
  <si>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</si>
  <si>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</si>
  <si>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</si>
  <si>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</si>
  <si>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</si>
  <si>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</si>
  <si>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</si>
  <si>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</si>
  <si>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</si>
  <si>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</si>
  <si>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</si>
  <si>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</si>
  <si>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</si>
  <si>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</si>
  <si>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</si>
  <si>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</si>
  <si>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</si>
  <si>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</si>
  <si>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</si>
  <si>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</si>
  <si>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</si>
  <si>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</si>
  <si>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</si>
  <si>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</si>
  <si>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</si>
  <si>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</si>
  <si>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</si>
  <si>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</si>
  <si>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</si>
  <si>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</si>
  <si>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</si>
  <si>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</si>
  <si>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</si>
  <si>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</si>
  <si>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</si>
  <si>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</si>
  <si>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</si>
  <si>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</si>
  <si>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</si>
  <si>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</si>
  <si>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</si>
  <si>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</si>
  <si>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</si>
  <si>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</si>
  <si>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</si>
  <si>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</si>
  <si>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</si>
  <si>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</si>
  <si>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</si>
  <si>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</si>
  <si>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</si>
  <si>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</si>
  <si>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</si>
  <si>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</si>
  <si>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</si>
  <si>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</si>
  <si>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</si>
  <si>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</si>
  <si>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</si>
  <si>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</si>
  <si>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</si>
  <si>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</si>
  <si>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</si>
  <si>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</si>
  <si>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</si>
  <si>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</si>
  <si>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</si>
  <si>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</si>
  <si>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</si>
  <si>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</si>
  <si>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</si>
  <si>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</si>
  <si>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</si>
  <si>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</si>
  <si>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</si>
  <si>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</si>
  <si>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</si>
  <si>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</si>
  <si>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</si>
  <si>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</si>
  <si>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</si>
  <si>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</si>
  <si>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</si>
  <si>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</si>
  <si>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</si>
  <si>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</si>
  <si>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</si>
  <si>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</si>
  <si>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</si>
  <si>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</si>
  <si>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</si>
  <si>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</si>
  <si>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</si>
  <si>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</si>
  <si>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</si>
  <si>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</si>
  <si>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</si>
  <si>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</si>
  <si>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</si>
  <si>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</si>
  <si>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</si>
  <si>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</si>
  <si>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</si>
  <si>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</si>
  <si>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</si>
  <si>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</si>
  <si>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</si>
  <si>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</si>
  <si>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</si>
  <si>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</si>
  <si>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</si>
  <si>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</si>
  <si>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</si>
  <si>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</si>
  <si>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</si>
  <si>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</si>
  <si>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</si>
  <si>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</si>
  <si>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</si>
  <si>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</si>
  <si>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</si>
  <si>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</si>
  <si>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</si>
  <si>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</si>
  <si>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</si>
  <si>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</si>
  <si>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</si>
  <si>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</si>
  <si>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</si>
  <si>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</si>
  <si>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</si>
  <si>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</si>
  <si>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</si>
  <si>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</si>
  <si>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</si>
  <si>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</si>
  <si>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</si>
  <si>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</si>
  <si>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</si>
  <si>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</si>
  <si>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</si>
  <si>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</si>
  <si>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</si>
  <si>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</si>
  <si>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</si>
  <si>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</si>
  <si>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</si>
  <si>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</si>
  <si>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</si>
  <si>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</si>
  <si>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</si>
  <si>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</si>
  <si>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</si>
  <si>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</si>
  <si>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</si>
  <si>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</si>
  <si>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</si>
  <si>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</si>
  <si>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</si>
  <si>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</si>
  <si>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</si>
  <si>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</si>
  <si>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</si>
  <si>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</si>
  <si>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</si>
  <si>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</si>
  <si>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</si>
  <si>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</si>
  <si>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</si>
  <si>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</si>
  <si>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</si>
  <si>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</si>
  <si>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</si>
  <si>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</si>
  <si>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</si>
  <si>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</si>
  <si>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</si>
  <si>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</si>
  <si>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</si>
  <si>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</si>
  <si>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</si>
  <si>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</si>
  <si>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</si>
  <si>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</si>
  <si>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</si>
  <si>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</si>
  <si>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</si>
  <si>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</si>
  <si>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</si>
  <si>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</si>
  <si>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</si>
  <si>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</si>
  <si>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</si>
  <si>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</si>
  <si>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</si>
  <si>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</si>
  <si>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</si>
  <si>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</si>
  <si>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</si>
  <si>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</si>
  <si>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</si>
  <si>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</si>
  <si>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</si>
  <si>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</si>
  <si>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</si>
  <si>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</si>
  <si>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</si>
  <si>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</si>
  <si>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</si>
  <si>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</si>
  <si>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</si>
  <si>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</si>
  <si>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</si>
  <si>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</si>
  <si>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</si>
  <si>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</si>
  <si>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</si>
  <si>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</si>
  <si>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</si>
  <si>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</si>
  <si>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</si>
  <si>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</si>
  <si>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</si>
  <si>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</si>
  <si>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</si>
  <si>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</si>
  <si>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</si>
  <si>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</si>
  <si>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</si>
  <si>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</si>
  <si>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</si>
  <si>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</si>
  <si>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</si>
  <si>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</si>
  <si>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</si>
  <si>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</si>
  <si>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</si>
  <si>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</si>
  <si>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</si>
  <si>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</si>
  <si>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</si>
  <si>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</si>
  <si>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</si>
  <si>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</si>
  <si>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</si>
  <si>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</si>
  <si>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</si>
  <si>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</si>
  <si>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</si>
  <si>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</si>
  <si>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</si>
  <si>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</si>
  <si>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</si>
  <si>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</si>
  <si>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</si>
  <si>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</si>
  <si>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</si>
  <si>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</si>
  <si>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</si>
  <si>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</si>
  <si>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</si>
  <si>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</si>
  <si>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</si>
  <si>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</si>
  <si>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</si>
  <si>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</si>
  <si>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</si>
  <si>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</si>
  <si>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</si>
  <si>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</si>
  <si>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</si>
  <si>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</si>
  <si>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</si>
  <si>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</si>
  <si>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</si>
  <si>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</si>
  <si>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</si>
  <si>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</si>
  <si>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</si>
  <si>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</si>
  <si>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</si>
  <si>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</si>
  <si>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</si>
  <si>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</si>
  <si>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</si>
  <si>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</si>
  <si>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</si>
  <si>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</si>
  <si>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</si>
  <si>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</si>
  <si>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</si>
  <si>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</si>
  <si>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</si>
  <si>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</si>
  <si>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</si>
  <si>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</si>
  <si>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</si>
  <si>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</si>
  <si>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</si>
  <si>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</si>
  <si>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</si>
  <si>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</si>
  <si>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</si>
  <si>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</si>
  <si>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</si>
  <si>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</si>
  <si>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</si>
  <si>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</si>
  <si>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</si>
  <si>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</si>
  <si>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</si>
  <si>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</si>
  <si>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</si>
  <si>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</si>
  <si>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</si>
  <si>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</si>
  <si>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</si>
  <si>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</si>
  <si>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</si>
  <si>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</si>
  <si>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</si>
  <si>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</si>
  <si>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</si>
  <si>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</si>
  <si>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</si>
  <si>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</si>
  <si>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</si>
  <si>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</si>
  <si>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</si>
  <si>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</si>
  <si>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</si>
  <si>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</si>
  <si>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</si>
  <si>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</si>
  <si>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</si>
  <si>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</si>
  <si>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</si>
  <si>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</si>
  <si>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</si>
  <si>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</si>
  <si>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</si>
  <si>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</si>
  <si>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</si>
  <si>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</si>
  <si>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</si>
  <si>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</si>
  <si>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</si>
  <si>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</si>
  <si>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</si>
  <si>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</si>
  <si>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</si>
  <si>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</si>
  <si>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</si>
  <si>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</si>
  <si>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</si>
  <si>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</si>
  <si>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</si>
  <si>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</si>
  <si>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</si>
  <si>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</si>
  <si>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</si>
  <si>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</si>
  <si>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</si>
  <si>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</si>
  <si>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</si>
  <si>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</si>
  <si>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</si>
  <si>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</si>
  <si>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</si>
  <si>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</si>
  <si>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</si>
  <si>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</si>
  <si>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</si>
  <si>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</si>
  <si>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</si>
  <si>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</si>
  <si>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</si>
  <si>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</si>
  <si>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</si>
  <si>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</si>
  <si>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</si>
  <si>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</si>
  <si>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</si>
  <si>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</si>
  <si>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</si>
  <si>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</si>
  <si>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</si>
  <si>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</si>
  <si>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</si>
  <si>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</si>
  <si>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</si>
  <si>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</si>
  <si>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</si>
  <si>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</si>
  <si>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</si>
  <si>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</si>
  <si>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</si>
  <si>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</si>
  <si>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</si>
  <si>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</si>
  <si>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</si>
  <si>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</si>
  <si>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</si>
  <si>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</si>
  <si>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</si>
  <si>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</si>
  <si>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</si>
  <si>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</si>
  <si>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</si>
  <si>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</si>
  <si>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</si>
  <si>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</si>
  <si>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</si>
  <si>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</si>
  <si>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</si>
  <si>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</si>
  <si>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</si>
  <si>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</si>
  <si>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</si>
  <si>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</si>
  <si>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</si>
  <si>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</si>
  <si>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</si>
  <si>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</si>
  <si>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</si>
  <si>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</si>
  <si>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</si>
  <si>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</si>
  <si>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</si>
  <si>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</si>
  <si>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</si>
  <si>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</si>
  <si>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</si>
  <si>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</si>
  <si>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</si>
  <si>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</si>
  <si>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</si>
  <si>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</si>
  <si>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</si>
  <si>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</si>
  <si>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</si>
  <si>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</si>
  <si>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</si>
  <si>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</si>
  <si>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</si>
  <si>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</si>
  <si>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</si>
  <si>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</si>
  <si>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</si>
  <si>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</si>
  <si>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</si>
  <si>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</si>
  <si>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</si>
  <si>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</si>
  <si>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</si>
  <si>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</si>
  <si>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</si>
  <si>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</si>
  <si>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</si>
  <si>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</si>
  <si>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</si>
  <si>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</si>
  <si>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</si>
  <si>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</si>
  <si>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</si>
  <si>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</si>
  <si>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</si>
  <si>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</si>
  <si>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</si>
  <si>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</si>
  <si>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</si>
  <si>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</si>
  <si>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</si>
  <si>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</si>
  <si>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</si>
  <si>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</si>
  <si>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</si>
  <si>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</si>
  <si>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</si>
  <si>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</si>
  <si>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</si>
  <si>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</si>
  <si>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</si>
  <si>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</si>
  <si>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</si>
  <si>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</si>
  <si>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</si>
  <si>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</si>
  <si>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</si>
  <si>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</si>
  <si>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</si>
  <si>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</si>
  <si>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</si>
  <si>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</si>
  <si>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</si>
  <si>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</si>
  <si>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</si>
  <si>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</si>
  <si>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</si>
  <si>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</si>
  <si>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</si>
  <si>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</si>
  <si>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</si>
  <si>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</si>
  <si>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</si>
  <si>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</si>
  <si>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</si>
  <si>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</si>
  <si>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</si>
  <si>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</si>
  <si>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</si>
  <si>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</si>
  <si>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</si>
  <si>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</si>
  <si>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</si>
  <si>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</si>
  <si>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</si>
  <si>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</si>
  <si>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</si>
  <si>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</si>
  <si>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</si>
  <si>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</si>
  <si>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</si>
  <si>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</si>
  <si>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</si>
  <si>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</si>
  <si>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</si>
  <si>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</si>
  <si>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</si>
  <si>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</si>
  <si>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</si>
  <si>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</si>
  <si>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</si>
  <si>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</si>
  <si>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</si>
  <si>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</si>
  <si>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</si>
  <si>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</si>
  <si>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</si>
  <si>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</si>
  <si>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</si>
  <si>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</si>
  <si>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</si>
  <si>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</si>
  <si>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</si>
  <si>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</si>
  <si>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</si>
  <si>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</si>
  <si>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</si>
  <si>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</si>
  <si>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</si>
  <si>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</si>
  <si>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</si>
  <si>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</si>
  <si>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</si>
  <si>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</si>
  <si>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</si>
  <si>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</si>
  <si>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</si>
  <si>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</si>
  <si>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</si>
  <si>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</si>
  <si>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</si>
  <si>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</si>
  <si>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</si>
  <si>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</si>
  <si>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</si>
  <si>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</si>
  <si>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</si>
  <si>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</si>
  <si>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</si>
  <si>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</si>
  <si>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</si>
  <si>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</si>
  <si>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</si>
  <si>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</si>
  <si>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</si>
  <si>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</si>
  <si>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</si>
  <si>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</si>
  <si>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</si>
  <si>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</si>
  <si>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</si>
  <si>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</si>
  <si>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</si>
  <si>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</si>
  <si>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</si>
  <si>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</si>
  <si>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</si>
  <si>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</si>
  <si>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</si>
  <si>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</si>
  <si>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</si>
  <si>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</si>
  <si>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</si>
  <si>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</si>
  <si>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</si>
  <si>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</si>
  <si>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</si>
  <si>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</si>
  <si>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</si>
  <si>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</si>
  <si>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</si>
  <si>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</si>
  <si>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</si>
  <si>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</si>
  <si>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</si>
  <si>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</si>
  <si>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</si>
  <si>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</si>
  <si>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</si>
  <si>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</si>
  <si>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</si>
  <si>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</si>
  <si>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</si>
  <si>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</si>
  <si>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</si>
  <si>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</si>
  <si>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</si>
  <si>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</si>
  <si>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</si>
  <si>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</si>
  <si>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</si>
  <si>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</si>
  <si>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</si>
  <si>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</si>
  <si>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</si>
  <si>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</si>
  <si>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</si>
  <si>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</si>
  <si>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</si>
  <si>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</si>
  <si>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</si>
  <si>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</si>
  <si>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</si>
  <si>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</si>
  <si>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</si>
  <si>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</si>
  <si>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</si>
  <si>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</si>
  <si>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</si>
  <si>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</si>
  <si>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</si>
  <si>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</si>
  <si>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</si>
  <si>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</si>
  <si>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</si>
  <si>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</si>
  <si>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</si>
  <si>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</si>
  <si>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</si>
  <si>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</si>
  <si>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</si>
  <si>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</si>
  <si>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</si>
  <si>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</si>
  <si>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</si>
  <si>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</si>
  <si>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</si>
  <si>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</si>
  <si>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</si>
  <si>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</si>
  <si>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</si>
  <si>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</si>
  <si>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</si>
  <si>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</si>
  <si>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</si>
  <si>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</si>
  <si>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</si>
  <si>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</si>
  <si>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</si>
  <si>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</si>
  <si>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</si>
  <si>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</si>
  <si>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</si>
  <si>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</si>
  <si>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</si>
  <si>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</si>
  <si>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</si>
  <si>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</si>
  <si>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</si>
  <si>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</si>
  <si>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</si>
  <si>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</si>
  <si>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</si>
  <si>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</si>
  <si>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</si>
  <si>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</si>
  <si>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</si>
  <si>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</si>
  <si>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</si>
  <si>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</si>
  <si>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</si>
  <si>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</si>
  <si>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</si>
  <si>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</si>
  <si>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</si>
  <si>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</si>
  <si>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</si>
  <si>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</si>
  <si>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</si>
  <si>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</si>
  <si>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</si>
  <si>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</si>
  <si>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</si>
  <si>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</si>
  <si>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</si>
  <si>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</si>
  <si>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</si>
  <si>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</si>
  <si>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</si>
  <si>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</si>
  <si>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</si>
  <si>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</si>
  <si>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</si>
  <si>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</si>
  <si>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</si>
  <si>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</si>
  <si>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</si>
  <si>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</si>
  <si>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</si>
  <si>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</si>
  <si>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</si>
  <si>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</si>
  <si>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</si>
  <si>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</si>
  <si>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</si>
  <si>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</si>
  <si>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</si>
  <si>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</si>
  <si>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</si>
  <si>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</si>
  <si>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</si>
  <si>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</si>
  <si>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</si>
  <si>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</si>
  <si>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</si>
  <si>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</si>
  <si>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</si>
  <si>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</si>
  <si>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</si>
  <si>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</si>
  <si>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</si>
  <si>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</si>
  <si>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</si>
  <si>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</si>
  <si>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</si>
  <si>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</si>
  <si>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</si>
  <si>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</si>
  <si>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</si>
  <si>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</si>
  <si>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</si>
  <si>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</si>
  <si>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</si>
  <si>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</si>
  <si>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</si>
  <si>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</si>
  <si>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</si>
  <si>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</si>
  <si>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</si>
  <si>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</si>
  <si>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</si>
  <si>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</si>
  <si>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</si>
  <si>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</si>
  <si>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</si>
  <si>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</si>
  <si>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</si>
  <si>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</si>
  <si>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</si>
  <si>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</si>
  <si>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</si>
  <si>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</si>
  <si>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</si>
  <si>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</si>
  <si>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</si>
  <si>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</si>
  <si>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</si>
  <si>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</si>
  <si>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</si>
  <si>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</si>
  <si>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</si>
  <si>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</si>
  <si>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</si>
  <si>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</si>
  <si>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</si>
  <si>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</si>
  <si>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</si>
  <si>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</si>
  <si>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</si>
  <si>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</si>
  <si>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</si>
  <si>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</si>
  <si>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</si>
  <si>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</si>
  <si>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</si>
  <si>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</si>
  <si>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</si>
  <si>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</si>
  <si>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</si>
  <si>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</si>
  <si>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</si>
  <si>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</si>
  <si>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</si>
  <si>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</si>
  <si>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</si>
  <si>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</si>
  <si>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</si>
  <si>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</si>
  <si>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</si>
  <si>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</si>
  <si>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</si>
  <si>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</si>
  <si>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</si>
  <si>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</si>
  <si>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</si>
  <si>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</si>
  <si>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</si>
  <si>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</si>
  <si>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</si>
  <si>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</si>
  <si>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</si>
  <si>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</si>
  <si>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</si>
  <si>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</si>
  <si>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</si>
  <si>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</si>
  <si>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</si>
  <si>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</si>
  <si>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</si>
  <si>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</si>
  <si>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</si>
  <si>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</si>
  <si>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</si>
  <si>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</si>
  <si>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</si>
  <si>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</si>
  <si>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</si>
  <si>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</si>
  <si>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</si>
  <si>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</si>
  <si>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</si>
  <si>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</si>
  <si>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</si>
  <si>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</si>
  <si>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</si>
  <si>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</si>
  <si>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</si>
  <si>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</si>
  <si>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</si>
  <si>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</si>
  <si>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</si>
  <si>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</si>
  <si>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</si>
  <si>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</si>
  <si>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</si>
  <si>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</si>
  <si>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</si>
  <si>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</si>
  <si>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</si>
  <si>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</si>
  <si>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</si>
  <si>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</si>
  <si>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</si>
  <si>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</si>
  <si>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</si>
  <si>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</si>
  <si>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</si>
  <si>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</si>
  <si>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</si>
  <si>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</si>
  <si>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</si>
  <si>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</si>
  <si>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</si>
  <si>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</si>
  <si>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</si>
  <si>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</si>
  <si>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</si>
  <si>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</si>
  <si>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</si>
  <si>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</si>
  <si>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</si>
  <si>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</si>
  <si>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</si>
  <si>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</si>
  <si>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</si>
  <si>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</si>
  <si>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</si>
  <si>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</si>
  <si>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</si>
  <si>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</si>
  <si>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</si>
  <si>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</si>
  <si>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</si>
  <si>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</si>
  <si>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</si>
  <si>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</si>
  <si>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</si>
  <si>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</si>
  <si>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</si>
  <si>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</si>
  <si>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</si>
  <si>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</si>
  <si>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</si>
  <si>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</si>
  <si>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</si>
  <si>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</si>
  <si>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</si>
  <si>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</si>
  <si>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</si>
  <si>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</si>
  <si>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</si>
  <si>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</si>
  <si>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</si>
  <si>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</si>
  <si>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</si>
  <si>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</si>
  <si>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</si>
  <si>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</si>
  <si>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</si>
  <si>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</si>
  <si>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</si>
  <si>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</si>
  <si>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</si>
  <si>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</si>
  <si>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</si>
  <si>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</si>
  <si>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</si>
  <si>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</si>
  <si>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</si>
  <si>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</si>
  <si>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</si>
  <si>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</si>
  <si>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</si>
  <si>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</si>
  <si>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</si>
  <si>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</si>
  <si>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</si>
  <si>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</si>
  <si>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</si>
  <si>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</si>
  <si>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</si>
  <si>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</si>
  <si>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</si>
  <si>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</si>
  <si>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</si>
  <si>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</si>
  <si>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</si>
  <si>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</si>
  <si>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</si>
  <si>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</si>
  <si>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</si>
  <si>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</si>
  <si>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</si>
  <si>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</si>
  <si>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</si>
  <si>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</si>
  <si>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</si>
  <si>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</si>
  <si>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</si>
  <si>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</si>
  <si>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</si>
  <si>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</si>
  <si>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</si>
  <si>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</si>
  <si>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</si>
  <si>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</si>
  <si>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</si>
  <si>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</si>
  <si>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</si>
  <si>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</si>
  <si>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</si>
  <si>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</si>
  <si>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</si>
  <si>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</si>
  <si>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</si>
  <si>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</si>
  <si>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</si>
  <si>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</si>
  <si>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</si>
  <si>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</si>
  <si>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</si>
  <si>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</si>
  <si>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</si>
  <si>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</si>
  <si>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</si>
  <si>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</si>
  <si>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</si>
  <si>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</si>
  <si>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</si>
  <si>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</si>
  <si>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</si>
  <si>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</si>
  <si>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</si>
  <si>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</si>
  <si>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</si>
  <si>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</si>
  <si>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</si>
  <si>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</si>
  <si>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</si>
  <si>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</si>
  <si>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</si>
  <si>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</si>
  <si>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</si>
  <si>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</si>
  <si>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</si>
  <si>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</si>
  <si>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</si>
  <si>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</si>
  <si>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</si>
  <si>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</si>
  <si>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</si>
  <si>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</si>
  <si>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</si>
  <si>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</si>
  <si>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</si>
  <si>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</si>
  <si>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</si>
  <si>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</si>
  <si>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</si>
  <si>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</si>
  <si>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</si>
  <si>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</si>
  <si>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</si>
  <si>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</si>
  <si>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</si>
  <si>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</si>
  <si>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</si>
  <si>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</si>
  <si>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</si>
  <si>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</si>
  <si>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</si>
  <si>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</si>
  <si>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</si>
  <si>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</si>
  <si>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</si>
  <si>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</si>
  <si>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</si>
  <si>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</si>
  <si>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</si>
  <si>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</si>
  <si>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</si>
  <si>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</si>
  <si>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</si>
  <si>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</si>
  <si>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</si>
  <si>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</si>
  <si>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</si>
  <si>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</si>
  <si>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</si>
  <si>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</si>
  <si>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</si>
  <si>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</si>
  <si>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</si>
  <si>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</si>
  <si>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</si>
  <si>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</si>
  <si>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</si>
  <si>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</si>
  <si>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</si>
  <si>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</si>
  <si>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</si>
  <si>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</si>
  <si>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</si>
  <si>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</si>
  <si>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</si>
  <si>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</si>
  <si>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</si>
  <si>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</si>
  <si>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</si>
  <si>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</si>
  <si>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</si>
  <si>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</si>
  <si>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</si>
  <si>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</si>
  <si>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</si>
  <si>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</si>
  <si>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</si>
  <si>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</si>
  <si>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</si>
  <si>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</si>
  <si>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</si>
  <si>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</si>
  <si>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</si>
  <si>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</si>
  <si>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</si>
  <si>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</si>
  <si>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</si>
  <si>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</si>
  <si>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</si>
  <si>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</si>
  <si>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</si>
  <si>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</si>
  <si>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</si>
  <si>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</si>
  <si>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</si>
  <si>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</si>
  <si>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</si>
  <si>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</si>
  <si>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</si>
  <si>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</si>
  <si>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</si>
  <si>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</si>
  <si>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</si>
  <si>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</si>
  <si>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</si>
  <si>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</si>
  <si>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</si>
  <si>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</si>
  <si>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</si>
  <si>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</si>
  <si>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</si>
  <si>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</si>
  <si>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</si>
  <si>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</si>
  <si>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</si>
  <si>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</si>
  <si>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</si>
  <si>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</si>
  <si>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</si>
  <si>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</si>
  <si>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</si>
  <si>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</si>
  <si>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</si>
  <si>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</si>
  <si>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</si>
  <si>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</si>
  <si>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</si>
  <si>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</si>
  <si>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</si>
  <si>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</si>
  <si>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</si>
  <si>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</si>
  <si>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</si>
  <si>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</si>
  <si>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</si>
  <si>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</si>
  <si>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</si>
  <si>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</si>
  <si>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</si>
  <si>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</si>
  <si>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</si>
  <si>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</si>
  <si>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</si>
  <si>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</si>
  <si>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</si>
  <si>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</si>
  <si>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</si>
  <si>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</si>
  <si>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</si>
  <si>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</si>
  <si>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</si>
  <si>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</si>
  <si>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</si>
  <si>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</si>
  <si>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</si>
  <si>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</si>
  <si>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</si>
  <si>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</si>
  <si>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</si>
  <si>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</si>
  <si>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</si>
  <si>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</si>
  <si>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</si>
  <si>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</si>
  <si>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</si>
  <si>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</si>
  <si>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</si>
  <si>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</si>
  <si>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</si>
  <si>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</si>
  <si>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</si>
  <si>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</si>
  <si>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</si>
  <si>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</si>
  <si>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</si>
  <si>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</si>
  <si>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</si>
  <si>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</si>
  <si>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</si>
  <si>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</si>
  <si>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</si>
  <si>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</si>
  <si>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</si>
  <si>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</si>
  <si>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</si>
  <si>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</si>
  <si>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</si>
  <si>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</si>
  <si>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</si>
  <si>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</si>
  <si>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</si>
  <si>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</si>
  <si>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</si>
  <si>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</si>
  <si>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</si>
  <si>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</si>
  <si>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</si>
  <si>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</si>
  <si>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</si>
  <si>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</si>
  <si>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</si>
  <si>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</si>
  <si>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</si>
  <si>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</si>
  <si>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</si>
  <si>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</si>
  <si>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</si>
  <si>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</si>
  <si>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</si>
  <si>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</si>
  <si>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</si>
  <si>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</si>
  <si>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</si>
  <si>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</si>
  <si>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</si>
  <si>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</si>
  <si>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</si>
  <si>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</si>
  <si>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</si>
  <si>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</si>
  <si>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</si>
  <si>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</si>
  <si>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</si>
  <si>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</si>
  <si>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</si>
  <si>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</si>
  <si>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</si>
  <si>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</si>
  <si>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</si>
  <si>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</si>
  <si>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</si>
  <si>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</si>
  <si>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</si>
  <si>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</si>
  <si>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</si>
  <si>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</si>
  <si>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</si>
  <si>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</si>
  <si>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</si>
  <si>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</si>
  <si>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</si>
  <si>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</si>
  <si>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</si>
  <si>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</si>
  <si>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</si>
  <si>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</si>
  <si>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</si>
  <si>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</si>
  <si>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</si>
  <si>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</si>
  <si>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</si>
  <si>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</si>
  <si>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</si>
  <si>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</si>
  <si>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</si>
  <si>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</si>
  <si>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</si>
  <si>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</si>
  <si>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</si>
  <si>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</si>
  <si>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</si>
  <si>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</si>
  <si>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</si>
  <si>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</si>
  <si>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</si>
  <si>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</si>
  <si>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</si>
  <si>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</si>
  <si>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</si>
  <si>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</si>
  <si>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</si>
  <si>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</si>
  <si>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</si>
  <si>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</si>
  <si>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</si>
  <si>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</si>
  <si>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</si>
  <si>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</si>
  <si>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</si>
  <si>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</si>
  <si>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</si>
  <si>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</si>
  <si>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</si>
  <si>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</si>
  <si>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</si>
  <si>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</si>
  <si>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</si>
  <si>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</si>
  <si>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</si>
  <si>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</si>
  <si>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</si>
  <si>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</si>
  <si>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</si>
  <si>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</si>
  <si>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</si>
  <si>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</si>
  <si>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</si>
  <si>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</si>
  <si>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</si>
  <si>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</si>
  <si>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</si>
  <si>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</si>
  <si>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</si>
  <si>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</si>
  <si>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</si>
  <si>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</si>
  <si>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</si>
  <si>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</si>
  <si>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</si>
  <si>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</si>
  <si>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</si>
  <si>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</si>
  <si>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</si>
  <si>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</si>
  <si>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</si>
  <si>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</si>
  <si>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</si>
  <si>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</si>
  <si>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</si>
  <si>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</si>
  <si>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</si>
  <si>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</si>
  <si>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</si>
  <si>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</si>
  <si>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</si>
  <si>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</si>
  <si>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</si>
  <si>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</si>
  <si>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</si>
  <si>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</si>
  <si>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</si>
  <si>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</si>
  <si>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</si>
  <si>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</si>
  <si>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</si>
  <si>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</si>
  <si>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</si>
  <si>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</si>
  <si>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</si>
  <si>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</si>
  <si>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</si>
  <si>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</si>
  <si>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</si>
  <si>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</si>
  <si>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</si>
  <si>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</si>
  <si>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</si>
  <si>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</si>
  <si>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</si>
  <si>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</si>
  <si>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</si>
  <si>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</si>
  <si>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</si>
  <si>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</si>
  <si>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</si>
  <si>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</si>
  <si>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</si>
  <si>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</si>
  <si>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</si>
  <si>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</si>
  <si>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</si>
  <si>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</si>
  <si>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</si>
  <si>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</si>
  <si>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</si>
  <si>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</si>
  <si>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</si>
  <si>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</si>
  <si>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</si>
  <si>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</si>
  <si>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</si>
  <si>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</si>
  <si>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</si>
  <si>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</si>
  <si>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</si>
  <si>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</si>
  <si>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</si>
  <si>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</si>
  <si>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</si>
  <si>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</si>
  <si>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</si>
  <si>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</si>
  <si>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</si>
  <si>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</si>
  <si>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</si>
  <si>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</si>
  <si>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</si>
  <si>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</si>
  <si>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</si>
  <si>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</si>
  <si>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</si>
  <si>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</si>
  <si>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</si>
  <si>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</si>
  <si>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</si>
  <si>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</si>
  <si>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</si>
  <si>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</si>
  <si>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</si>
  <si>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</si>
  <si>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</si>
  <si>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</si>
  <si>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</si>
  <si>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</si>
  <si>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</si>
  <si>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</si>
  <si>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</si>
  <si>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</si>
  <si>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</si>
  <si>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</si>
  <si>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</si>
  <si>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</si>
  <si>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</si>
  <si>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</si>
  <si>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</si>
  <si>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</si>
  <si>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</si>
  <si>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</si>
  <si>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</si>
  <si>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</si>
  <si>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</si>
  <si>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</si>
  <si>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</si>
  <si>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</si>
  <si>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</si>
  <si>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</si>
  <si>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</si>
  <si>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</si>
  <si>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</si>
  <si>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</si>
  <si>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</si>
  <si>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</si>
  <si>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</si>
  <si>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</si>
  <si>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</si>
  <si>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</si>
  <si>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</si>
  <si>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</si>
  <si>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</si>
  <si>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</si>
  <si>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</si>
  <si>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</si>
  <si>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</si>
  <si>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</si>
  <si>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</si>
  <si>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</si>
  <si>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</si>
  <si>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</si>
  <si>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</si>
  <si>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</si>
  <si>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</si>
  <si>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</si>
  <si>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</si>
  <si>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</si>
  <si>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</si>
  <si>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</si>
  <si>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</si>
  <si>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</si>
  <si>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</si>
  <si>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</si>
  <si>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</si>
  <si>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</si>
  <si>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</si>
  <si>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</si>
  <si>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</si>
  <si>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</si>
  <si>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</si>
  <si>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</si>
  <si>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</si>
  <si>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</si>
  <si>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</si>
  <si>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</si>
  <si>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</si>
  <si>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</si>
  <si>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</si>
  <si>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</si>
  <si>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</si>
  <si>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</si>
  <si>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</si>
  <si>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</si>
  <si>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</si>
  <si>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</si>
  <si>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</si>
  <si>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</si>
  <si>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</si>
  <si>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</si>
  <si>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</si>
  <si>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</si>
  <si>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</si>
  <si>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</si>
  <si>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</si>
  <si>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</si>
  <si>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</si>
  <si>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</si>
  <si>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</si>
  <si>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</si>
  <si>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</si>
  <si>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</si>
  <si>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</si>
  <si>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</si>
  <si>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</si>
  <si>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</si>
  <si>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</si>
  <si>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</si>
  <si>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</si>
  <si>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</si>
  <si>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</si>
  <si>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</si>
  <si>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</si>
  <si>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</si>
  <si>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</si>
  <si>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</si>
  <si>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</si>
  <si>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</si>
  <si>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</si>
  <si>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</si>
  <si>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</si>
  <si>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</si>
  <si>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</si>
  <si>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</si>
  <si>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</si>
  <si>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</si>
  <si>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</si>
  <si>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</si>
  <si>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</si>
  <si>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</si>
  <si>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</si>
  <si>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</si>
  <si>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</si>
  <si>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</si>
  <si>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</si>
  <si>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</si>
  <si>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</si>
  <si>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</si>
  <si>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</si>
  <si>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</si>
  <si>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</si>
  <si>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</si>
  <si>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</si>
  <si>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</si>
  <si>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</si>
  <si>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</si>
  <si>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</si>
  <si>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</si>
  <si>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</si>
  <si>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</si>
  <si>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</si>
  <si>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</si>
  <si>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</si>
  <si>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</si>
  <si>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</si>
  <si>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</si>
  <si>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</si>
  <si>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</si>
  <si>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</si>
  <si>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</si>
  <si>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</si>
  <si>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</si>
  <si>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</si>
  <si>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</si>
  <si>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</si>
  <si>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</si>
  <si>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</si>
  <si>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</si>
  <si>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</si>
  <si>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</si>
  <si>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</si>
  <si>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</si>
  <si>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</si>
  <si>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</si>
  <si>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</si>
  <si>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</si>
  <si>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</si>
  <si>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</si>
  <si>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</si>
  <si>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</si>
  <si>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</si>
  <si>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</si>
  <si>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</si>
  <si>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</si>
  <si>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</si>
  <si>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</si>
  <si>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</si>
  <si>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</si>
  <si>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</si>
  <si>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</si>
  <si>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</si>
  <si>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</si>
  <si>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</si>
  <si>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</si>
  <si>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</si>
  <si>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</si>
  <si>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</si>
  <si>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</si>
  <si>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</si>
  <si>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</si>
  <si>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</si>
  <si>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</si>
  <si>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</si>
  <si>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</si>
  <si>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</si>
  <si>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</si>
  <si>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</si>
  <si>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</si>
  <si>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</si>
  <si>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</si>
  <si>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</si>
  <si>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</si>
  <si>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</si>
  <si>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</si>
  <si>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</si>
  <si>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</si>
  <si>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</si>
  <si>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</si>
  <si>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</si>
  <si>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</si>
  <si>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</si>
  <si>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</si>
  <si>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</si>
  <si>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</si>
  <si>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</si>
  <si>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</si>
  <si>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</si>
  <si>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</si>
  <si>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</si>
  <si>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</si>
  <si>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</si>
  <si>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</si>
  <si>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</si>
  <si>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</si>
  <si>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</si>
  <si>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</si>
  <si>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</si>
  <si>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</si>
  <si>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</si>
  <si>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</si>
  <si>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</si>
  <si>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</si>
  <si>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</si>
  <si>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</si>
  <si>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</si>
  <si>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</si>
  <si>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</si>
  <si>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</si>
  <si>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</si>
  <si>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</si>
  <si>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</si>
  <si>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</si>
  <si>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</si>
  <si>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</si>
  <si>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</si>
  <si>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</si>
  <si>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</si>
  <si>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</si>
  <si>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</si>
  <si>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</si>
  <si>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</si>
  <si>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</si>
  <si>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</si>
  <si>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</si>
  <si>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</si>
  <si>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</si>
  <si>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</si>
  <si>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</si>
  <si>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</si>
  <si>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</si>
  <si>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</si>
  <si>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</si>
  <si>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</si>
  <si>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</si>
  <si>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</si>
  <si>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</si>
  <si>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</si>
  <si>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</si>
  <si>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</si>
  <si>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</si>
  <si>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</si>
  <si>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</si>
  <si>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</si>
  <si>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</si>
  <si>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</si>
  <si>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</si>
  <si>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</si>
  <si>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</si>
  <si>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</si>
  <si>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</si>
  <si>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</si>
  <si>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</si>
  <si>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</si>
  <si>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</si>
  <si>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</si>
  <si>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</si>
  <si>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</si>
  <si>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</si>
  <si>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</si>
  <si>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</si>
  <si>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</si>
  <si>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</si>
  <si>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</si>
  <si>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</si>
  <si>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</si>
  <si>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</si>
  <si>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</si>
  <si>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</si>
  <si>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</si>
  <si>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</si>
  <si>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</si>
  <si>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</si>
  <si>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</si>
  <si>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</si>
  <si>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</si>
  <si>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</si>
  <si>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</si>
  <si>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</si>
  <si>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</si>
  <si>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</si>
  <si>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</si>
  <si>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</si>
  <si>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</si>
  <si>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</si>
  <si>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</si>
  <si>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</si>
  <si>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</si>
  <si>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</si>
  <si>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</si>
  <si>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</si>
  <si>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</si>
  <si>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</si>
  <si>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</si>
  <si>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</si>
  <si>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</si>
  <si>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</si>
  <si>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</si>
  <si>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</si>
  <si>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</si>
  <si>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</si>
  <si>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</si>
  <si>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</si>
  <si>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</si>
  <si>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</si>
  <si>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</si>
  <si>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</si>
  <si>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</si>
  <si>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</si>
  <si>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</si>
  <si>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</si>
  <si>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</si>
  <si>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</si>
  <si>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</si>
  <si>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</si>
  <si>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</si>
  <si>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</si>
  <si>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</si>
  <si>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</si>
  <si>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</si>
  <si>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</si>
  <si>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</si>
  <si>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</si>
  <si>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</si>
  <si>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</si>
  <si>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</si>
  <si>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</si>
  <si>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</si>
  <si>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</si>
  <si>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</si>
  <si>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</si>
  <si>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</si>
  <si>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</si>
  <si>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</si>
  <si>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</si>
  <si>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</si>
  <si>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</si>
  <si>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</si>
  <si>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</si>
  <si>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</si>
  <si>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</si>
  <si>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</si>
  <si>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</si>
  <si>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</si>
  <si>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</si>
  <si>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</si>
  <si>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</si>
  <si>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</si>
  <si>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</si>
  <si>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</si>
  <si>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</si>
  <si>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</si>
  <si>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</si>
  <si>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</si>
  <si>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</si>
  <si>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</si>
  <si>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</si>
  <si>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</si>
  <si>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</si>
  <si>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</si>
  <si>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</si>
  <si>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</si>
  <si>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</si>
  <si>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</si>
  <si>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</si>
  <si>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</si>
  <si>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</si>
  <si>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</si>
  <si>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</si>
  <si>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</si>
  <si>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</si>
  <si>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</si>
  <si>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</si>
  <si>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</si>
  <si>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</si>
  <si>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</si>
  <si>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</si>
  <si>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</si>
  <si>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</si>
  <si>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</si>
  <si>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</si>
  <si>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</si>
  <si>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</si>
  <si>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</si>
  <si>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</si>
  <si>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</si>
  <si>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</si>
  <si>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</si>
  <si>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</si>
  <si>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</si>
  <si>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</si>
  <si>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</si>
  <si>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</si>
  <si>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</si>
  <si>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</si>
  <si>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</si>
  <si>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</si>
  <si>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</si>
  <si>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</si>
  <si>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</si>
  <si>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</si>
  <si>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</si>
  <si>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</si>
  <si>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</si>
  <si>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</si>
  <si>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</si>
  <si>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</si>
  <si>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</si>
  <si>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</si>
  <si>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</si>
  <si>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</si>
  <si>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</si>
  <si>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</si>
  <si>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</si>
  <si>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</si>
  <si>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</si>
  <si>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</si>
  <si>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</si>
  <si>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</si>
  <si>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</si>
  <si>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</si>
  <si>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</si>
  <si>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</si>
  <si>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</si>
  <si>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</si>
  <si>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</si>
  <si>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</si>
  <si>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</si>
  <si>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</si>
  <si>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</si>
  <si>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</si>
  <si>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</si>
  <si>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</si>
  <si>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</si>
  <si>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</si>
  <si>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</si>
  <si>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</si>
  <si>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</si>
  <si>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</si>
  <si>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</si>
  <si>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</si>
  <si>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</si>
  <si>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</si>
  <si>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</si>
  <si>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</si>
  <si>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</si>
  <si>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</si>
  <si>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</si>
  <si>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</si>
  <si>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</si>
  <si>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</si>
  <si>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</si>
  <si>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</si>
  <si>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</si>
  <si>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</si>
  <si>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</si>
  <si>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</si>
  <si>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</si>
  <si>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</si>
  <si>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</si>
  <si>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</si>
  <si>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</si>
  <si>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</si>
  <si>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</si>
  <si>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</si>
  <si>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</si>
  <si>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</si>
  <si>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</si>
  <si>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</si>
  <si>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</si>
  <si>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</si>
  <si>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</si>
  <si>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</si>
  <si>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</si>
  <si>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</si>
  <si>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</si>
  <si>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</si>
  <si>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</si>
  <si>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</si>
  <si>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</si>
  <si>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</si>
  <si>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</si>
  <si>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</si>
  <si>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</si>
  <si>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</si>
  <si>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</si>
  <si>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</si>
  <si>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</si>
  <si>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</si>
  <si>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</si>
  <si>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</si>
  <si>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</si>
  <si>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</si>
  <si>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</si>
  <si>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</si>
  <si>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</si>
  <si>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</si>
  <si>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</si>
  <si>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</si>
  <si>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</si>
  <si>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</si>
  <si>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</si>
  <si>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</si>
  <si>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</si>
  <si>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</si>
  <si>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</si>
  <si>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</si>
  <si>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</si>
  <si>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</si>
  <si>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</si>
  <si>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</si>
  <si>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</si>
  <si>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</si>
  <si>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</si>
  <si>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</si>
  <si>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</si>
  <si>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</si>
  <si>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</si>
  <si>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</si>
  <si>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</si>
  <si>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</si>
  <si>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</si>
  <si>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</si>
  <si>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</si>
  <si>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</si>
  <si>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</si>
  <si>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</si>
  <si>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</si>
  <si>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</si>
  <si>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</si>
  <si>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</si>
  <si>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</si>
  <si>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</si>
  <si>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</si>
  <si>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</si>
  <si>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</si>
  <si>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</si>
  <si>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</si>
  <si>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</si>
  <si>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</si>
  <si>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</si>
  <si>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</si>
  <si>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</si>
  <si>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</si>
  <si>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</si>
  <si>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</si>
  <si>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</si>
  <si>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</si>
  <si>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</si>
  <si>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</si>
  <si>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</si>
  <si>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</si>
  <si>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</si>
  <si>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</si>
  <si>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</si>
  <si>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</si>
  <si>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</si>
  <si>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</si>
  <si>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</si>
  <si>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</si>
  <si>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</si>
  <si>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</si>
  <si>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</si>
  <si>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</si>
  <si>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</si>
  <si>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</si>
  <si>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</si>
  <si>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</si>
  <si>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</si>
  <si>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</si>
  <si>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</si>
  <si>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</si>
  <si>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</si>
  <si>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</si>
  <si>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</si>
  <si>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</si>
  <si>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</si>
  <si>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</si>
  <si>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</si>
  <si>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</si>
  <si>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</si>
  <si>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</si>
  <si>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</si>
  <si>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</si>
  <si>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</si>
  <si>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</si>
  <si>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</si>
  <si>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</si>
  <si>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</si>
  <si>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</si>
  <si>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</si>
  <si>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</si>
  <si>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</si>
  <si>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</si>
  <si>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</si>
  <si>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</si>
  <si>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</si>
  <si>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</si>
  <si>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</si>
  <si>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</si>
  <si>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</si>
  <si>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</si>
  <si>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</si>
  <si>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</si>
  <si>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</si>
  <si>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</si>
  <si>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</si>
  <si>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</si>
  <si>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</si>
  <si>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</si>
  <si>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</si>
  <si>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</si>
  <si>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</si>
  <si>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</si>
  <si>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</si>
  <si>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</si>
  <si>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</si>
  <si>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</si>
  <si>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</si>
  <si>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</si>
  <si>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</si>
  <si>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</si>
  <si>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</si>
  <si>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</si>
  <si>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</si>
  <si>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</si>
  <si>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</si>
  <si>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</si>
  <si>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</si>
  <si>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</si>
  <si>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</si>
  <si>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</si>
  <si>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</si>
  <si>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</si>
  <si>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</si>
  <si>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</si>
  <si>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</si>
  <si>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</si>
  <si>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</si>
  <si>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</si>
  <si>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</si>
  <si>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</si>
  <si>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</si>
  <si>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</si>
  <si>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</si>
  <si>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</si>
  <si>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</si>
  <si>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</si>
  <si>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</si>
  <si>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</si>
  <si>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</si>
  <si>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</si>
  <si>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</si>
  <si>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</si>
  <si>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</si>
  <si>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</si>
  <si>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</si>
  <si>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</si>
  <si>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</si>
  <si>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</si>
  <si>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</si>
  <si>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</si>
  <si>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</si>
  <si>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</si>
  <si>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</si>
  <si>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</si>
  <si>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</si>
  <si>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</si>
  <si>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</si>
  <si>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</si>
  <si>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</si>
  <si>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2021-68-10001596</t>
  </si>
  <si>
    <t>Prestar los servicios de educacion inicial en el marco de la atention integral en Centros de Desarrollo Infantil "CDI", de conformidad con el manual operativo de la modalidad institucional, el lineamiento tecnico para la atencion a la primera infancia ya las direcctrices establecidas por el ICBF, en armonia con la politica de estado para el desarrollo integral de la primera infancia de cero a siempre.</t>
  </si>
  <si>
    <t>68-204-2020</t>
  </si>
  <si>
    <t>68-212-2020</t>
  </si>
  <si>
    <t>68-223-2020</t>
  </si>
  <si>
    <t>MARTHA LILIANA QUINTERO ALVAREZ</t>
  </si>
  <si>
    <t>CARRERA 27 # 61-78 Bucaramanga Santander</t>
  </si>
  <si>
    <t>0376434444</t>
  </si>
  <si>
    <t>carrera 27 # 61-78 Bucaramanga</t>
  </si>
  <si>
    <t>educacion.formal@cajasan.com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</si>
</sst>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J204" sqref="J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890200106</v>
      </c>
      <c r="C20" s="5"/>
      <c r="D20" s="73"/>
      <c r="E20" s="5"/>
      <c r="F20" s="5"/>
      <c r="G20" s="5"/>
      <c r="H20" s="186"/>
      <c r="I20" s="149" t="s">
        <v>887</v>
      </c>
      <c r="J20" s="150" t="s">
        <v>913</v>
      </c>
      <c r="K20" s="151">
        <v>2145457200</v>
      </c>
      <c r="L20" s="152"/>
      <c r="M20" s="152">
        <v>44561</v>
      </c>
      <c r="N20" s="135">
        <f>+(M20-L20)/30</f>
        <v>1485.3666666666666</v>
      </c>
      <c r="O20" s="138"/>
      <c r="U20" s="134"/>
      <c r="V20" s="105">
        <f ca="1">NOW()</f>
        <v>44194.654377314815</v>
      </c>
      <c r="W20" s="105">
        <f ca="1">NOW()</f>
        <v>44194.654377314815</v>
      </c>
    </row>
    <row r="21" spans="1:23" ht="30" customHeight="1" outlineLevel="1" x14ac:dyDescent="0.25">
      <c r="A21" s="9"/>
      <c r="B21" s="71"/>
      <c r="C21" s="5"/>
      <c r="D21" s="5"/>
      <c r="E21" s="5"/>
      <c r="F21" s="5"/>
      <c r="G21" s="5"/>
      <c r="H21" s="70"/>
      <c r="I21" s="149" t="s">
        <v>887</v>
      </c>
      <c r="J21" s="150" t="s">
        <v>939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CAJA SANTANDEREANA DE SUBSIDIO FAMILIAR CAJASAN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43885</v>
      </c>
      <c r="F114" s="145">
        <v>44196</v>
      </c>
      <c r="G114" s="160">
        <f>IF(AND(E114&lt;&gt;"",F114&lt;&gt;""),((F114-E114)/30),"")</f>
        <v>10.366666666666667</v>
      </c>
      <c r="H114" s="122" t="s">
        <v>2677</v>
      </c>
      <c r="I114" s="121" t="s">
        <v>887</v>
      </c>
      <c r="J114" s="121" t="s">
        <v>913</v>
      </c>
      <c r="K114" s="123">
        <v>2012960322</v>
      </c>
      <c r="L114" s="100">
        <f>+IF(AND(K114&gt;0,O114="Ejecución"),(K114/877802)*Tabla28[[#This Row],[% participación]],IF(AND(K114&gt;0,O114&lt;&gt;"Ejecución"),"-",""))</f>
        <v>2293.1826562254359</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2677</v>
      </c>
      <c r="I115" s="63" t="s">
        <v>887</v>
      </c>
      <c r="J115" s="63" t="s">
        <v>889</v>
      </c>
      <c r="K115" s="68">
        <v>1012858190</v>
      </c>
      <c r="L115" s="100">
        <f>+IF(AND(K115&gt;0,O115="Ejecución"),(K115/877802)*Tabla28[[#This Row],[% participación]],IF(AND(K115&gt;0,O115&lt;&gt;"Ejecución"),"-",""))</f>
        <v>1153.857236597775</v>
      </c>
      <c r="M115" s="65" t="s">
        <v>1148</v>
      </c>
      <c r="N115" s="173">
        <v>1</v>
      </c>
      <c r="O115" s="162" t="s">
        <v>1150</v>
      </c>
      <c r="P115" s="78"/>
    </row>
    <row r="116" spans="1:16" s="6" customFormat="1" ht="24.75" customHeight="1" x14ac:dyDescent="0.25">
      <c r="A116" s="143">
        <v>3</v>
      </c>
      <c r="B116" s="161" t="s">
        <v>2664</v>
      </c>
      <c r="C116" s="163" t="s">
        <v>31</v>
      </c>
      <c r="D116" s="63" t="s">
        <v>2680</v>
      </c>
      <c r="E116" s="145">
        <v>43885</v>
      </c>
      <c r="F116" s="145">
        <v>44196</v>
      </c>
      <c r="G116" s="160">
        <f t="shared" si="4"/>
        <v>10.366666666666667</v>
      </c>
      <c r="H116" s="64" t="s">
        <v>2677</v>
      </c>
      <c r="I116" s="63" t="s">
        <v>887</v>
      </c>
      <c r="J116" s="63" t="s">
        <v>893</v>
      </c>
      <c r="K116" s="68">
        <v>1047842100</v>
      </c>
      <c r="L116" s="100">
        <f>+IF(AND(K116&gt;0,O116="Ejecución"),(K116/877802)*Tabla28[[#This Row],[% participación]],IF(AND(K116&gt;0,O116&lt;&gt;"Ejecución"),"-",""))</f>
        <v>1193.7112241712823</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64363716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21142</v>
      </c>
      <c r="D193" s="5"/>
      <c r="E193" s="126">
        <v>3128</v>
      </c>
      <c r="F193" s="5"/>
      <c r="G193" s="5"/>
      <c r="H193" s="147" t="s">
        <v>2681</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infopath/2007/PartnerControls"/>
    <ds:schemaRef ds:uri="http://schemas.microsoft.com/office/2006/metadata/properties"/>
    <ds:schemaRef ds:uri="http://purl.org/dc/elements/1.1/"/>
    <ds:schemaRef ds:uri="a65d333d-5b59-4810-bc94-b80d9325abbc"/>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Sonia Garcia Velandia</cp:lastModifiedBy>
  <cp:lastPrinted>2020-11-20T15:12:35Z</cp:lastPrinted>
  <dcterms:created xsi:type="dcterms:W3CDTF">2020-10-14T21:57:42Z</dcterms:created>
  <dcterms:modified xsi:type="dcterms:W3CDTF">2020-12-29T20:42:27Z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