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INTEL\Desktop\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<sst xmlns="http://schemas.openxmlformats.org/spreadsheetml/2006/main" count="3143" uniqueCount="2709">
  <si>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</si>
  <si>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</si>
  <si>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</si>
  <si>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</si>
  <si>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</si>
  <si>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</si>
  <si>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</si>
  <si>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</si>
  <si>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</si>
  <si>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</si>
  <si>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</si>
  <si>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</si>
  <si>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</si>
  <si>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</si>
  <si>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</si>
  <si>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</si>
  <si>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</si>
  <si>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</si>
  <si>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</si>
  <si>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</si>
  <si>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</si>
  <si>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</si>
  <si>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</si>
  <si>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</si>
  <si>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</si>
  <si>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</si>
  <si>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</si>
  <si>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</si>
  <si>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</si>
  <si>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</si>
  <si>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</si>
  <si>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</si>
  <si>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</si>
  <si>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</si>
  <si>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</si>
  <si>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</si>
  <si>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</si>
  <si>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</si>
  <si>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</si>
  <si>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</si>
  <si>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</si>
  <si>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</si>
  <si>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</si>
  <si>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</si>
  <si>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</si>
  <si>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</si>
  <si>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</si>
  <si>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</si>
  <si>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</si>
  <si>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</si>
  <si>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</si>
  <si>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</si>
  <si>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</si>
  <si>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</si>
  <si>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</si>
  <si>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</si>
  <si>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</si>
  <si>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</si>
  <si>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</si>
  <si>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</si>
  <si>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</si>
  <si>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</si>
  <si>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</si>
  <si>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</si>
  <si>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</si>
  <si>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</si>
  <si>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</si>
  <si>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</si>
  <si>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</si>
  <si>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</si>
  <si>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</si>
  <si>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</si>
  <si>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</si>
  <si>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</si>
  <si>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</si>
  <si>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</si>
  <si>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</si>
  <si>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</si>
  <si>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</si>
  <si>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</si>
  <si>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</si>
  <si>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</si>
  <si>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</si>
  <si>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</si>
  <si>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</si>
  <si>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</si>
  <si>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</si>
  <si>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</si>
  <si>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</si>
  <si>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</si>
  <si>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</si>
  <si>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</si>
  <si>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</si>
  <si>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</si>
  <si>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</si>
  <si>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</si>
  <si>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</si>
  <si>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</si>
  <si>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</si>
  <si>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</si>
  <si>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</si>
  <si>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</si>
  <si>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</si>
  <si>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</si>
  <si>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</si>
  <si>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</si>
  <si>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</si>
  <si>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</si>
  <si>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</si>
  <si>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</si>
  <si>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</si>
  <si>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</si>
  <si>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</si>
  <si>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</si>
  <si>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</si>
  <si>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</si>
  <si>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</si>
  <si>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</si>
  <si>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</si>
  <si>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</si>
  <si>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</si>
  <si>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</si>
  <si>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</si>
  <si>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</si>
  <si>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</si>
  <si>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</si>
  <si>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</si>
  <si>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</si>
  <si>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</si>
  <si>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</si>
  <si>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</si>
  <si>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</si>
  <si>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</si>
  <si>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</si>
  <si>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</si>
  <si>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</si>
  <si>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</si>
  <si>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</si>
  <si>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</si>
  <si>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</si>
  <si>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</si>
  <si>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</si>
  <si>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</si>
  <si>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</si>
  <si>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</si>
  <si>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</si>
  <si>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</si>
  <si>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</si>
  <si>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</si>
  <si>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</si>
  <si>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</si>
  <si>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</si>
  <si>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</si>
  <si>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</si>
  <si>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</si>
  <si>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</si>
  <si>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</si>
  <si>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</si>
  <si>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</si>
  <si>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</si>
  <si>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</si>
  <si>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</si>
  <si>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</si>
  <si>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</si>
  <si>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</si>
  <si>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</si>
  <si>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</si>
  <si>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</si>
  <si>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</si>
  <si>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</si>
  <si>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</si>
  <si>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</si>
  <si>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</si>
  <si>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</si>
  <si>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</si>
  <si>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</si>
  <si>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</si>
  <si>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</si>
  <si>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</si>
  <si>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</si>
  <si>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</si>
  <si>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</si>
  <si>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</si>
  <si>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</si>
  <si>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</si>
  <si>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</si>
  <si>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</si>
  <si>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</si>
  <si>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</si>
  <si>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</si>
  <si>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</si>
  <si>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</si>
  <si>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</si>
  <si>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</si>
  <si>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</si>
  <si>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</si>
  <si>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</si>
  <si>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</si>
  <si>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</si>
  <si>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</si>
  <si>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</si>
  <si>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</si>
  <si>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</si>
  <si>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</si>
  <si>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</si>
  <si>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</si>
  <si>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</si>
  <si>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</si>
  <si>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</si>
  <si>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</si>
  <si>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</si>
  <si>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</si>
  <si>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</si>
  <si>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</si>
  <si>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</si>
  <si>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</si>
  <si>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</si>
  <si>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</si>
  <si>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</si>
  <si>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</si>
  <si>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</si>
  <si>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</si>
  <si>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</si>
  <si>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</si>
  <si>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</si>
  <si>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</si>
  <si>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</si>
  <si>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</si>
  <si>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</si>
  <si>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</si>
  <si>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</si>
  <si>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</si>
  <si>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</si>
  <si>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</si>
  <si>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</si>
  <si>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</si>
  <si>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</si>
  <si>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</si>
  <si>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</si>
  <si>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</si>
  <si>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</si>
  <si>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</si>
  <si>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</si>
  <si>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</si>
  <si>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</si>
  <si>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</si>
  <si>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</si>
  <si>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</si>
  <si>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</si>
  <si>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</si>
  <si>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</si>
  <si>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</si>
  <si>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</si>
  <si>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</si>
  <si>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</si>
  <si>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</si>
  <si>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</si>
  <si>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</si>
  <si>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</si>
  <si>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</si>
  <si>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</si>
  <si>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</si>
  <si>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</si>
  <si>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</si>
  <si>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</si>
  <si>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</si>
  <si>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</si>
  <si>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</si>
  <si>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</si>
  <si>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</si>
  <si>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</si>
  <si>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</si>
  <si>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</si>
  <si>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</si>
  <si>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</si>
  <si>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</si>
  <si>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</si>
  <si>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</si>
  <si>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</si>
  <si>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</si>
  <si>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</si>
  <si>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</si>
  <si>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</si>
  <si>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</si>
  <si>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</si>
  <si>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</si>
  <si>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</si>
  <si>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</si>
  <si>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</si>
  <si>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</si>
  <si>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</si>
  <si>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</si>
  <si>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</si>
  <si>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</si>
  <si>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</si>
  <si>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</si>
  <si>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</si>
  <si>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</si>
  <si>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</si>
  <si>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</si>
  <si>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</si>
  <si>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</si>
  <si>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</si>
  <si>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</si>
  <si>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</si>
  <si>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</si>
  <si>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</si>
  <si>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</si>
  <si>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</si>
  <si>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</si>
  <si>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</si>
  <si>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</si>
  <si>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</si>
  <si>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</si>
  <si>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</si>
  <si>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</si>
  <si>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</si>
  <si>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</si>
  <si>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</si>
  <si>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</si>
  <si>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</si>
  <si>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</si>
  <si>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</si>
  <si>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</si>
  <si>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</si>
  <si>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</si>
  <si>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</si>
  <si>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</si>
  <si>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</si>
  <si>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</si>
  <si>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</si>
  <si>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</si>
  <si>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</si>
  <si>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</si>
  <si>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</si>
  <si>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</si>
  <si>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</si>
  <si>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</si>
  <si>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</si>
  <si>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</si>
  <si>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</si>
  <si>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</si>
  <si>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</si>
  <si>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</si>
  <si>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</si>
  <si>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</si>
  <si>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</si>
  <si>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</si>
  <si>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</si>
  <si>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</si>
  <si>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</si>
  <si>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</si>
  <si>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</si>
  <si>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</si>
  <si>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</si>
  <si>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</si>
  <si>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</si>
  <si>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</si>
  <si>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</si>
  <si>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</si>
  <si>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</si>
  <si>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</si>
  <si>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</si>
  <si>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</si>
  <si>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</si>
  <si>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</si>
  <si>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</si>
  <si>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</si>
  <si>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</si>
  <si>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</si>
  <si>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</si>
  <si>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</si>
  <si>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</si>
  <si>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</si>
  <si>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</si>
  <si>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</si>
  <si>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</si>
  <si>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</si>
  <si>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</si>
  <si>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</si>
  <si>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</si>
  <si>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</si>
  <si>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</si>
  <si>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</si>
  <si>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</si>
  <si>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</si>
  <si>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</si>
  <si>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</si>
  <si>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</si>
  <si>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</si>
  <si>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</si>
  <si>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</si>
  <si>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</si>
  <si>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</si>
  <si>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</si>
  <si>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</si>
  <si>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</si>
  <si>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</si>
  <si>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</si>
  <si>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</si>
  <si>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</si>
  <si>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</si>
  <si>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</si>
  <si>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</si>
  <si>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</si>
  <si>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</si>
  <si>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</si>
  <si>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</si>
  <si>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</si>
  <si>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</si>
  <si>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</si>
  <si>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</si>
  <si>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</si>
  <si>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</si>
  <si>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</si>
  <si>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</si>
  <si>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</si>
  <si>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</si>
  <si>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</si>
  <si>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</si>
  <si>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</si>
  <si>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</si>
  <si>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</si>
  <si>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</si>
  <si>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</si>
  <si>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</si>
  <si>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</si>
  <si>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</si>
  <si>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</si>
  <si>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</si>
  <si>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</si>
  <si>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</si>
  <si>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</si>
  <si>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</si>
  <si>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</si>
  <si>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</si>
  <si>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</si>
  <si>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</si>
  <si>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</si>
  <si>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</si>
  <si>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</si>
  <si>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</si>
  <si>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</si>
  <si>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</si>
  <si>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</si>
  <si>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</si>
  <si>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</si>
  <si>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</si>
  <si>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</si>
  <si>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</si>
  <si>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</si>
  <si>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</si>
  <si>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</si>
  <si>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</si>
  <si>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</si>
  <si>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</si>
  <si>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</si>
  <si>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</si>
  <si>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</si>
  <si>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</si>
  <si>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</si>
  <si>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</si>
  <si>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</si>
  <si>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</si>
  <si>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</si>
  <si>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</si>
  <si>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</si>
  <si>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</si>
  <si>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</si>
  <si>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</si>
  <si>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</si>
  <si>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</si>
  <si>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</si>
  <si>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</si>
  <si>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</si>
  <si>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</si>
  <si>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</si>
  <si>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</si>
  <si>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</si>
  <si>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</si>
  <si>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</si>
  <si>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</si>
  <si>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</si>
  <si>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</si>
  <si>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</si>
  <si>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</si>
  <si>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</si>
  <si>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</si>
  <si>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</si>
  <si>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</si>
  <si>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</si>
  <si>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</si>
  <si>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</si>
  <si>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</si>
  <si>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</si>
  <si>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</si>
  <si>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</si>
  <si>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</si>
  <si>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</si>
  <si>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</si>
  <si>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</si>
  <si>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</si>
  <si>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</si>
  <si>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</si>
  <si>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</si>
  <si>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</si>
  <si>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</si>
  <si>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</si>
  <si>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</si>
  <si>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</si>
  <si>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</si>
  <si>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</si>
  <si>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</si>
  <si>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</si>
  <si>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</si>
  <si>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</si>
  <si>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</si>
  <si>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</si>
  <si>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</si>
  <si>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</si>
  <si>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</si>
  <si>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</si>
  <si>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</si>
  <si>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</si>
  <si>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</si>
  <si>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</si>
  <si>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</si>
  <si>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</si>
  <si>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</si>
  <si>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</si>
  <si>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</si>
  <si>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</si>
  <si>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</si>
  <si>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</si>
  <si>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</si>
  <si>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</si>
  <si>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</si>
  <si>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</si>
  <si>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</si>
  <si>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</si>
  <si>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</si>
  <si>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</si>
  <si>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</si>
  <si>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</si>
  <si>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</si>
  <si>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</si>
  <si>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</si>
  <si>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</si>
  <si>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</si>
  <si>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</si>
  <si>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</si>
  <si>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</si>
  <si>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</si>
  <si>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</si>
  <si>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</si>
  <si>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</si>
  <si>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</si>
  <si>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</si>
  <si>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</si>
  <si>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</si>
  <si>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</si>
  <si>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</si>
  <si>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</si>
  <si>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</si>
  <si>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</si>
  <si>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</si>
  <si>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</si>
  <si>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</si>
  <si>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</si>
  <si>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</si>
  <si>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</si>
  <si>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</si>
  <si>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</si>
  <si>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</si>
  <si>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</si>
  <si>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</si>
  <si>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</si>
  <si>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</si>
  <si>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</si>
  <si>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</si>
  <si>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</si>
  <si>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</si>
  <si>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</si>
  <si>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</si>
  <si>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</si>
  <si>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</si>
  <si>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</si>
  <si>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</si>
  <si>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</si>
  <si>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</si>
  <si>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</si>
  <si>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</si>
  <si>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</si>
  <si>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</si>
  <si>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</si>
  <si>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</si>
  <si>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</si>
  <si>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</si>
  <si>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</si>
  <si>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</si>
  <si>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</si>
  <si>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</si>
  <si>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</si>
  <si>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</si>
  <si>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</si>
  <si>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</si>
  <si>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</si>
  <si>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</si>
  <si>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</si>
  <si>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</si>
  <si>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</si>
  <si>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</si>
  <si>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</si>
  <si>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</si>
  <si>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</si>
  <si>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</si>
  <si>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</si>
  <si>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</si>
  <si>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</si>
  <si>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</si>
  <si>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</si>
  <si>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</si>
  <si>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</si>
  <si>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</si>
  <si>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</si>
  <si>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</si>
  <si>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</si>
  <si>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</si>
  <si>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</si>
  <si>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</si>
  <si>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</si>
  <si>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</si>
  <si>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</si>
  <si>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</si>
  <si>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</si>
  <si>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</si>
  <si>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</si>
  <si>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</si>
  <si>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</si>
  <si>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</si>
  <si>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</si>
  <si>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</si>
  <si>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</si>
  <si>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</si>
  <si>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</si>
  <si>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</si>
  <si>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</si>
  <si>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</si>
  <si>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</si>
  <si>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</si>
  <si>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</si>
  <si>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</si>
  <si>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</si>
  <si>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</si>
  <si>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</si>
  <si>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</si>
  <si>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</si>
  <si>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</si>
  <si>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</si>
  <si>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</si>
  <si>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</si>
  <si>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</si>
  <si>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</si>
  <si>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</si>
  <si>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</si>
  <si>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</si>
  <si>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</si>
  <si>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</si>
  <si>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</si>
  <si>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</si>
  <si>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</si>
  <si>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</si>
  <si>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</si>
  <si>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</si>
  <si>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</si>
  <si>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</si>
  <si>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</si>
  <si>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</si>
  <si>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</si>
  <si>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</si>
  <si>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</si>
  <si>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</si>
  <si>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</si>
  <si>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</si>
  <si>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</si>
  <si>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</si>
  <si>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</si>
  <si>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</si>
  <si>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</si>
  <si>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</si>
  <si>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</si>
  <si>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</si>
  <si>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</si>
  <si>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</si>
  <si>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</si>
  <si>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</si>
  <si>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</si>
  <si>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</si>
  <si>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</si>
  <si>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</si>
  <si>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</si>
  <si>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</si>
  <si>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</si>
  <si>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</si>
  <si>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</si>
  <si>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</si>
  <si>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</si>
  <si>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</si>
  <si>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</si>
  <si>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</si>
  <si>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</si>
  <si>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</si>
  <si>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</si>
  <si>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</si>
  <si>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</si>
  <si>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</si>
  <si>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</si>
  <si>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</si>
  <si>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</si>
  <si>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</si>
  <si>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</si>
  <si>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</si>
  <si>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</si>
  <si>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</si>
  <si>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</si>
  <si>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</si>
  <si>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</si>
  <si>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</si>
  <si>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</si>
  <si>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</si>
  <si>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</si>
  <si>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</si>
  <si>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</si>
  <si>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</si>
  <si>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</si>
  <si>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</si>
  <si>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</si>
  <si>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</si>
  <si>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</si>
  <si>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</si>
  <si>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</si>
  <si>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</si>
  <si>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</si>
  <si>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</si>
  <si>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</si>
  <si>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</si>
  <si>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</si>
  <si>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</si>
  <si>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</si>
  <si>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</si>
  <si>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</si>
  <si>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</si>
  <si>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</si>
  <si>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</si>
  <si>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</si>
  <si>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</si>
  <si>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</si>
  <si>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</si>
  <si>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</si>
  <si>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</si>
  <si>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</si>
  <si>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</si>
  <si>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</si>
  <si>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</si>
  <si>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</si>
  <si>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</si>
  <si>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</si>
  <si>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</si>
  <si>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</si>
  <si>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</si>
  <si>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</si>
  <si>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</si>
  <si>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</si>
  <si>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</si>
  <si>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</si>
  <si>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</si>
  <si>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</si>
  <si>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</si>
  <si>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</si>
  <si>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</si>
  <si>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</si>
  <si>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</si>
  <si>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</si>
  <si>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</si>
  <si>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</si>
  <si>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</si>
  <si>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</si>
  <si>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</si>
  <si>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</si>
  <si>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</si>
  <si>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</si>
  <si>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</si>
  <si>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</si>
  <si>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</si>
  <si>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</si>
  <si>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</si>
  <si>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</si>
  <si>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</si>
  <si>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</si>
  <si>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</si>
  <si>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</si>
  <si>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</si>
  <si>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</si>
  <si>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</si>
  <si>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</si>
  <si>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</si>
  <si>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</si>
  <si>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</si>
  <si>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</si>
  <si>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</si>
  <si>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</si>
  <si>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</si>
  <si>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</si>
  <si>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</si>
  <si>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</si>
  <si>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</si>
  <si>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</si>
  <si>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</si>
  <si>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</si>
  <si>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</si>
  <si>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</si>
  <si>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</si>
  <si>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</si>
  <si>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</si>
  <si>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</si>
  <si>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</si>
  <si>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</si>
  <si>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</si>
  <si>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</si>
  <si>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</si>
  <si>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</si>
  <si>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</si>
  <si>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</si>
  <si>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</si>
  <si>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</si>
  <si>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</si>
  <si>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</si>
  <si>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</si>
  <si>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</si>
  <si>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</si>
  <si>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</si>
  <si>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</si>
  <si>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</si>
  <si>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</si>
  <si>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</si>
  <si>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</si>
  <si>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</si>
  <si>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</si>
  <si>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</si>
  <si>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</si>
  <si>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</si>
  <si>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</si>
  <si>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</si>
  <si>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</si>
  <si>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</si>
  <si>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</si>
  <si>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</si>
  <si>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</si>
  <si>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</si>
  <si>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</si>
  <si>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</si>
  <si>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</si>
  <si>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</si>
  <si>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</si>
  <si>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</si>
  <si>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</si>
  <si>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</si>
  <si>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</si>
  <si>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</si>
  <si>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</si>
  <si>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</si>
  <si>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</si>
  <si>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</si>
  <si>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</si>
  <si>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</si>
  <si>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</si>
  <si>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</si>
  <si>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</si>
  <si>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</si>
  <si>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</si>
  <si>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</si>
  <si>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</si>
  <si>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</si>
  <si>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</si>
  <si>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</si>
  <si>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</si>
  <si>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</si>
  <si>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</si>
  <si>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</si>
  <si>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</si>
  <si>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</si>
  <si>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</si>
  <si>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</si>
  <si>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</si>
  <si>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</si>
  <si>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</si>
  <si>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</si>
  <si>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</si>
  <si>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</si>
  <si>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</si>
  <si>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</si>
  <si>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</si>
  <si>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</si>
  <si>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</si>
  <si>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</si>
  <si>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</si>
  <si>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</si>
  <si>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</si>
  <si>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</si>
  <si>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</si>
  <si>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</si>
  <si>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</si>
  <si>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</si>
  <si>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</si>
  <si>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</si>
  <si>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</si>
  <si>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</si>
  <si>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</si>
  <si>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</si>
  <si>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</si>
  <si>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</si>
  <si>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</si>
  <si>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</si>
  <si>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</si>
  <si>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</si>
  <si>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</si>
  <si>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</si>
  <si>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</si>
  <si>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</si>
  <si>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</si>
  <si>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</si>
  <si>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</si>
  <si>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</si>
  <si>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</si>
  <si>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</si>
  <si>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</si>
  <si>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</si>
  <si>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</si>
  <si>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</si>
  <si>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</si>
  <si>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</si>
  <si>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</si>
  <si>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</si>
  <si>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</si>
  <si>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</si>
  <si>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</si>
  <si>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</si>
  <si>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</si>
  <si>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</si>
  <si>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</si>
  <si>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</si>
  <si>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</si>
  <si>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</si>
  <si>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</si>
  <si>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</si>
  <si>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</si>
  <si>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</si>
  <si>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</si>
  <si>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</si>
  <si>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</si>
  <si>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</si>
  <si>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</si>
  <si>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</si>
  <si>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</si>
  <si>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</si>
  <si>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</si>
  <si>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</si>
  <si>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</si>
  <si>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</si>
  <si>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</si>
  <si>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</si>
  <si>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</si>
  <si>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</si>
  <si>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</si>
  <si>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</si>
  <si>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</si>
  <si>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</si>
  <si>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</si>
  <si>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</si>
  <si>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</si>
  <si>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</si>
  <si>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</si>
  <si>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</si>
  <si>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</si>
  <si>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</si>
  <si>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</si>
  <si>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</si>
  <si>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</si>
  <si>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</si>
  <si>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</si>
  <si>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</si>
  <si>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</si>
  <si>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</si>
  <si>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</si>
  <si>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</si>
  <si>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</si>
  <si>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</si>
  <si>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</si>
  <si>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</si>
  <si>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</si>
  <si>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</si>
  <si>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</si>
  <si>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</si>
  <si>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</si>
  <si>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</si>
  <si>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</si>
  <si>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</si>
  <si>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</si>
  <si>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</si>
  <si>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</si>
  <si>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</si>
  <si>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</si>
  <si>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</si>
  <si>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</si>
  <si>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</si>
  <si>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</si>
  <si>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</si>
  <si>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</si>
  <si>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</si>
  <si>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</si>
  <si>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</si>
  <si>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</si>
  <si>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</si>
  <si>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</si>
  <si>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</si>
  <si>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</si>
  <si>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</si>
  <si>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</si>
  <si>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</si>
  <si>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</si>
  <si>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</si>
  <si>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</si>
  <si>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</si>
  <si>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</si>
  <si>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</si>
  <si>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</si>
  <si>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</si>
  <si>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</si>
  <si>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</si>
  <si>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</si>
  <si>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</si>
  <si>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</si>
  <si>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</si>
  <si>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</si>
  <si>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</si>
  <si>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</si>
  <si>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</si>
  <si>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</si>
  <si>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</si>
  <si>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</si>
  <si>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</si>
  <si>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</si>
  <si>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</si>
  <si>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</si>
  <si>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</si>
  <si>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</si>
  <si>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</si>
  <si>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</si>
  <si>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</si>
  <si>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</si>
  <si>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</si>
  <si>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</si>
  <si>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</si>
  <si>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</si>
  <si>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</si>
  <si>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</si>
  <si>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</si>
  <si>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</si>
  <si>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</si>
  <si>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</si>
  <si>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</si>
  <si>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</si>
  <si>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</si>
  <si>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</si>
  <si>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</si>
  <si>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</si>
  <si>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</si>
  <si>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</si>
  <si>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</si>
  <si>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</si>
  <si>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</si>
  <si>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</si>
  <si>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</si>
  <si>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</si>
  <si>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</si>
  <si>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</si>
  <si>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</si>
  <si>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</si>
  <si>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</si>
  <si>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</si>
  <si>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</si>
  <si>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</si>
  <si>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</si>
  <si>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</si>
  <si>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</si>
  <si>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</si>
  <si>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</si>
  <si>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</si>
  <si>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</si>
  <si>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</si>
  <si>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</si>
  <si>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</si>
  <si>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</si>
  <si>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</si>
  <si>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</si>
  <si>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</si>
  <si>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</si>
  <si>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</si>
  <si>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</si>
  <si>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</si>
  <si>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</si>
  <si>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</si>
  <si>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</si>
  <si>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</si>
  <si>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</si>
  <si>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</si>
  <si>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</si>
  <si>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</si>
  <si>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</si>
  <si>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</si>
  <si>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</si>
  <si>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</si>
  <si>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</si>
  <si>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</si>
  <si>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</si>
  <si>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</si>
  <si>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</si>
  <si>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</si>
  <si>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</si>
  <si>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</si>
  <si>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</si>
  <si>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</si>
  <si>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</si>
  <si>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</si>
  <si>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</si>
  <si>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</si>
  <si>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</si>
  <si>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</si>
  <si>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</si>
  <si>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</si>
  <si>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</si>
  <si>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</si>
  <si>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</si>
  <si>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</si>
  <si>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</si>
  <si>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</si>
  <si>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</si>
  <si>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</si>
  <si>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</si>
  <si>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</si>
  <si>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</si>
  <si>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</si>
  <si>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</si>
  <si>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</si>
  <si>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</si>
  <si>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</si>
  <si>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</si>
  <si>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</si>
  <si>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</si>
  <si>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</si>
  <si>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</si>
  <si>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</si>
  <si>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</si>
  <si>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</si>
  <si>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</si>
  <si>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</si>
  <si>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</si>
  <si>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</si>
  <si>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</si>
  <si>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</si>
  <si>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</si>
  <si>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</si>
  <si>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</si>
  <si>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</si>
  <si>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</si>
  <si>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</si>
  <si>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</si>
  <si>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</si>
  <si>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</si>
  <si>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</si>
  <si>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</si>
  <si>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</si>
  <si>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</si>
  <si>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</si>
  <si>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</si>
  <si>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</si>
  <si>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</si>
  <si>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</si>
  <si>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</si>
  <si>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</si>
  <si>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</si>
  <si>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</si>
  <si>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</si>
  <si>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</si>
  <si>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</si>
  <si>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</si>
  <si>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</si>
  <si>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</si>
  <si>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</si>
  <si>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</si>
  <si>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</si>
  <si>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</si>
  <si>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</si>
  <si>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</si>
  <si>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</si>
  <si>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</si>
  <si>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</si>
  <si>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</si>
  <si>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</si>
  <si>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</si>
  <si>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</si>
  <si>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</si>
  <si>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</si>
  <si>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</si>
  <si>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</si>
  <si>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</si>
  <si>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</si>
  <si>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</si>
  <si>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</si>
  <si>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</si>
  <si>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</si>
  <si>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</si>
  <si>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</si>
  <si>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</si>
  <si>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</si>
  <si>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</si>
  <si>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</si>
  <si>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</si>
  <si>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</si>
  <si>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</si>
  <si>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</si>
  <si>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</si>
  <si>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</si>
  <si>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</si>
  <si>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</si>
  <si>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</si>
  <si>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</si>
  <si>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</si>
  <si>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</si>
  <si>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</si>
  <si>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</si>
  <si>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</si>
  <si>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</si>
  <si>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</si>
  <si>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</si>
  <si>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</si>
  <si>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</si>
  <si>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</si>
  <si>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</si>
  <si>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</si>
  <si>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</si>
  <si>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</si>
  <si>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</si>
  <si>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</si>
  <si>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</si>
  <si>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</si>
  <si>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</si>
  <si>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</si>
  <si>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</si>
  <si>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</si>
  <si>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</si>
  <si>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</si>
  <si>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</si>
  <si>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</si>
  <si>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</si>
  <si>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</si>
  <si>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</si>
  <si>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</si>
  <si>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</si>
  <si>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</si>
  <si>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</si>
  <si>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</si>
  <si>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</si>
  <si>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</si>
  <si>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</si>
  <si>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</si>
  <si>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</si>
  <si>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</si>
  <si>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</si>
  <si>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</si>
  <si>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</si>
  <si>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</si>
  <si>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</si>
  <si>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</si>
  <si>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</si>
  <si>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</si>
  <si>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</si>
  <si>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</si>
  <si>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</si>
  <si>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</si>
  <si>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</si>
  <si>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</si>
  <si>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</si>
  <si>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</si>
  <si>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</si>
  <si>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</si>
  <si>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</si>
  <si>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</si>
  <si>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</si>
  <si>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</si>
  <si>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</si>
  <si>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</si>
  <si>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</si>
  <si>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</si>
  <si>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</si>
  <si>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</si>
  <si>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</si>
  <si>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</si>
  <si>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</si>
  <si>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</si>
  <si>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</si>
  <si>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</si>
  <si>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</si>
  <si>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</si>
  <si>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</si>
  <si>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</si>
  <si>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</si>
  <si>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</si>
  <si>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</si>
  <si>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</si>
  <si>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</si>
  <si>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</si>
  <si>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</si>
  <si>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</si>
  <si>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</si>
  <si>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</si>
  <si>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</si>
  <si>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</si>
  <si>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</si>
  <si>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</si>
  <si>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</si>
  <si>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</si>
  <si>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</si>
  <si>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</si>
  <si>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</si>
  <si>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</si>
  <si>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</si>
  <si>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</si>
  <si>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</si>
  <si>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</si>
  <si>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</si>
  <si>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</si>
  <si>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</si>
  <si>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</si>
  <si>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</si>
  <si>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</si>
  <si>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</si>
  <si>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</si>
  <si>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</si>
  <si>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</si>
  <si>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</si>
  <si>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</si>
  <si>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</si>
  <si>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</si>
  <si>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</si>
  <si>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</si>
  <si>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</si>
  <si>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</si>
  <si>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</si>
  <si>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</si>
  <si>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</si>
  <si>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</si>
  <si>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</si>
  <si>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</si>
  <si>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</si>
  <si>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</si>
  <si>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</si>
  <si>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</si>
  <si>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</si>
  <si>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</si>
  <si>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</si>
  <si>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</si>
  <si>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</si>
  <si>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</si>
  <si>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</si>
  <si>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</si>
  <si>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</si>
  <si>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</si>
  <si>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</si>
  <si>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</si>
  <si>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</si>
  <si>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</si>
  <si>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</si>
  <si>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</si>
  <si>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</si>
  <si>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</si>
  <si>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</si>
  <si>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</si>
  <si>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</si>
  <si>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</si>
  <si>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</si>
  <si>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</si>
  <si>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</si>
  <si>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</si>
  <si>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</si>
  <si>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</si>
  <si>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</si>
  <si>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</si>
  <si>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</si>
  <si>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</si>
  <si>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</si>
  <si>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</si>
  <si>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</si>
  <si>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</si>
  <si>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</si>
  <si>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</si>
  <si>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</si>
  <si>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</si>
  <si>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</si>
  <si>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</si>
  <si>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</si>
  <si>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</si>
  <si>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</si>
  <si>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</si>
  <si>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</si>
  <si>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</si>
  <si>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</si>
  <si>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</si>
  <si>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</si>
  <si>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</si>
  <si>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</si>
  <si>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</si>
  <si>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</si>
  <si>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</si>
  <si>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</si>
  <si>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</si>
  <si>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</si>
  <si>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</si>
  <si>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</si>
  <si>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</si>
  <si>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</si>
  <si>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</si>
  <si>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</si>
  <si>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</si>
  <si>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</si>
  <si>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</si>
  <si>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</si>
  <si>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</si>
  <si>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</si>
  <si>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</si>
  <si>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</si>
  <si>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</si>
  <si>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</si>
  <si>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</si>
  <si>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</si>
  <si>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</si>
  <si>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</si>
  <si>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</si>
  <si>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</si>
  <si>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</si>
  <si>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</si>
  <si>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</si>
  <si>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</si>
  <si>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</si>
  <si>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</si>
  <si>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</si>
  <si>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</si>
  <si>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</si>
  <si>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</si>
  <si>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</si>
  <si>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</si>
  <si>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</si>
  <si>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</si>
  <si>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</si>
  <si>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</si>
  <si>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</si>
  <si>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</si>
  <si>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</si>
  <si>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</si>
  <si>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</si>
  <si>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</si>
  <si>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</si>
  <si>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</si>
  <si>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</si>
  <si>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</si>
  <si>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</si>
  <si>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</si>
  <si>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</si>
  <si>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</si>
  <si>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</si>
  <si>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</si>
  <si>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</si>
  <si>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</si>
  <si>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</si>
  <si>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</si>
  <si>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</si>
  <si>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</si>
  <si>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</si>
  <si>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</si>
  <si>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</si>
  <si>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</si>
  <si>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</si>
  <si>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</si>
  <si>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</si>
  <si>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</si>
  <si>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</si>
  <si>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</si>
  <si>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</si>
  <si>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</si>
  <si>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</si>
  <si>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</si>
  <si>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</si>
  <si>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</si>
  <si>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</si>
  <si>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</si>
  <si>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</si>
  <si>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</si>
  <si>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</si>
  <si>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</si>
  <si>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</si>
  <si>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</si>
  <si>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</si>
  <si>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</si>
  <si>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</si>
  <si>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</si>
  <si>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</si>
  <si>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</si>
  <si>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</si>
  <si>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</si>
  <si>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</si>
  <si>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</si>
  <si>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</si>
  <si>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</si>
  <si>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</si>
  <si>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</si>
  <si>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</si>
  <si>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</si>
  <si>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</si>
  <si>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</si>
  <si>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</si>
  <si>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</si>
  <si>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</si>
  <si>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</si>
  <si>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</si>
  <si>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</si>
  <si>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</si>
  <si>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</si>
  <si>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</si>
  <si>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</si>
  <si>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</si>
  <si>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</si>
  <si>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</si>
  <si>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</si>
  <si>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</si>
  <si>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</si>
  <si>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</si>
  <si>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</si>
  <si>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</si>
  <si>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</si>
  <si>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</si>
  <si>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</si>
  <si>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</si>
  <si>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</si>
  <si>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</si>
  <si>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</si>
  <si>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</si>
  <si>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</si>
  <si>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</si>
  <si>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</si>
  <si>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</si>
  <si>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</si>
  <si>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</si>
  <si>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</si>
  <si>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</si>
  <si>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</si>
  <si>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</si>
  <si>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</si>
  <si>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</si>
  <si>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</si>
  <si>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</si>
  <si>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</si>
  <si>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</si>
  <si>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</si>
  <si>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</si>
  <si>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</si>
  <si>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</si>
  <si>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</si>
  <si>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</si>
  <si>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</si>
  <si>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</si>
  <si>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</si>
  <si>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</si>
  <si>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</si>
  <si>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</si>
  <si>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</si>
  <si>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</si>
  <si>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</si>
  <si>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</si>
  <si>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</si>
  <si>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</si>
  <si>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</si>
  <si>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</si>
  <si>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</si>
  <si>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</si>
  <si>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</si>
  <si>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</si>
  <si>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</si>
  <si>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</si>
  <si>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</si>
  <si>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</si>
  <si>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</si>
  <si>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</si>
  <si>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</si>
  <si>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</si>
  <si>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</si>
  <si>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</si>
  <si>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</si>
  <si>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</si>
  <si>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</si>
  <si>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</si>
  <si>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</si>
  <si>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</si>
  <si>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</si>
  <si>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</si>
  <si>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</si>
  <si>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</si>
  <si>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</si>
  <si>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</si>
  <si>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</si>
  <si>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</si>
  <si>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</si>
  <si>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</si>
  <si>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</si>
  <si>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</si>
  <si>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</si>
  <si>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</si>
  <si>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</si>
  <si>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</si>
  <si>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</si>
  <si>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</si>
  <si>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</si>
  <si>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</si>
  <si>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</si>
  <si>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</si>
  <si>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</si>
  <si>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</si>
  <si>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</si>
  <si>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</si>
  <si>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</si>
  <si>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</si>
  <si>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</si>
  <si>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</si>
  <si>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</si>
  <si>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</si>
  <si>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</si>
  <si>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</si>
  <si>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</si>
  <si>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</si>
  <si>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</si>
  <si>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</si>
  <si>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</si>
  <si>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</si>
  <si>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</si>
  <si>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</si>
  <si>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</si>
  <si>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</si>
  <si>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</si>
  <si>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</si>
  <si>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</si>
  <si>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</si>
  <si>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</si>
  <si>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</si>
  <si>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</si>
  <si>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</si>
  <si>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</si>
  <si>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</si>
  <si>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</si>
  <si>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</si>
  <si>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</si>
  <si>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</si>
  <si>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</si>
  <si>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</si>
  <si>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</si>
  <si>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</si>
  <si>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</si>
  <si>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</si>
  <si>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</si>
  <si>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</si>
  <si>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</si>
  <si>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</si>
  <si>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</si>
  <si>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</si>
  <si>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</si>
  <si>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</si>
  <si>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</si>
  <si>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</si>
  <si>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</si>
  <si>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</si>
  <si>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</si>
  <si>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</si>
  <si>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</si>
  <si>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</si>
  <si>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</si>
  <si>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</si>
  <si>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</si>
  <si>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</si>
  <si>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</si>
  <si>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</si>
  <si>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</si>
  <si>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</si>
  <si>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</si>
  <si>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</si>
  <si>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</si>
  <si>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</si>
  <si>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</si>
  <si>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</si>
  <si>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</si>
  <si>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</si>
  <si>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</si>
  <si>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</si>
  <si>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</si>
  <si>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</si>
  <si>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</si>
  <si>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</si>
  <si>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</si>
  <si>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</si>
  <si>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</si>
  <si>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</si>
  <si>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</si>
  <si>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</si>
  <si>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</si>
  <si>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</si>
  <si>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</si>
  <si>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</si>
  <si>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</si>
  <si>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</si>
  <si>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</si>
  <si>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</si>
  <si>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</si>
  <si>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</si>
  <si>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</si>
  <si>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</si>
  <si>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</si>
  <si>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</si>
  <si>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</si>
  <si>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</si>
  <si>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</si>
  <si>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</si>
  <si>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</si>
  <si>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</si>
  <si>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</si>
  <si>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</si>
  <si>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</si>
  <si>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</si>
  <si>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</si>
  <si>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</si>
  <si>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</si>
  <si>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</si>
  <si>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</si>
  <si>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</si>
  <si>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</si>
  <si>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</si>
  <si>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</si>
  <si>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</si>
  <si>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</si>
  <si>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</si>
  <si>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</si>
  <si>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</si>
  <si>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</si>
  <si>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</si>
  <si>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</si>
  <si>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</si>
  <si>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</si>
  <si>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</si>
  <si>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</si>
  <si>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</si>
  <si>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</si>
  <si>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</si>
  <si>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</si>
  <si>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</si>
  <si>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</si>
  <si>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</si>
  <si>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</si>
  <si>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</si>
  <si>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</si>
  <si>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</si>
  <si>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</si>
  <si>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</si>
  <si>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</si>
  <si>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</si>
  <si>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</si>
  <si>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</si>
  <si>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</si>
  <si>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</si>
  <si>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</si>
  <si>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</si>
  <si>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</si>
  <si>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</si>
  <si>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</si>
  <si>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</si>
  <si>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</si>
  <si>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</si>
  <si>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</si>
  <si>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</si>
  <si>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</si>
  <si>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</si>
  <si>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</si>
  <si>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</si>
  <si>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</si>
  <si>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</si>
  <si>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</si>
  <si>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</si>
  <si>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</si>
  <si>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</si>
  <si>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</si>
  <si>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</si>
  <si>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</si>
  <si>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</si>
  <si>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</si>
  <si>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</si>
  <si>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</si>
  <si>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</si>
  <si>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</si>
  <si>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</si>
  <si>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</si>
  <si>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</si>
  <si>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</si>
  <si>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</si>
  <si>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</si>
  <si>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</si>
  <si>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</si>
  <si>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</si>
  <si>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</si>
  <si>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</si>
  <si>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</si>
  <si>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</si>
  <si>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</si>
  <si>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</si>
  <si>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</si>
  <si>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</si>
  <si>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</si>
  <si>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</si>
  <si>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</si>
  <si>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</si>
  <si>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</si>
  <si>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</si>
  <si>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</si>
  <si>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</si>
  <si>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</si>
  <si>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</si>
  <si>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</si>
  <si>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</si>
  <si>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</si>
  <si>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</si>
  <si>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</si>
  <si>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</si>
  <si>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</si>
  <si>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</si>
  <si>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</si>
  <si>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</si>
  <si>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</si>
  <si>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</si>
  <si>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</si>
  <si>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</si>
  <si>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</si>
  <si>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</si>
  <si>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</si>
  <si>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</si>
  <si>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</si>
  <si>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</si>
  <si>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</si>
  <si>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</si>
  <si>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</si>
  <si>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</si>
  <si>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</si>
  <si>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</si>
  <si>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</si>
  <si>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</si>
  <si>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</si>
  <si>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</si>
  <si>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</si>
  <si>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</si>
  <si>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</si>
  <si>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</si>
  <si>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</si>
  <si>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</si>
  <si>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</si>
  <si>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</si>
  <si>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</si>
  <si>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</si>
  <si>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</si>
  <si>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</si>
  <si>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</si>
  <si>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</si>
  <si>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</si>
  <si>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</si>
  <si>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</si>
  <si>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</si>
  <si>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</si>
  <si>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</si>
  <si>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</si>
  <si>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</si>
  <si>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</si>
  <si>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</si>
  <si>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</si>
  <si>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</si>
  <si>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</si>
  <si>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</si>
  <si>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</si>
  <si>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</si>
  <si>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</si>
  <si>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</si>
  <si>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</si>
  <si>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</si>
  <si>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</si>
  <si>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</si>
  <si>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</si>
  <si>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</si>
  <si>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</si>
  <si>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</si>
  <si>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</si>
  <si>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</si>
  <si>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</si>
  <si>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</si>
  <si>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</si>
  <si>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</si>
  <si>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</si>
  <si>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</si>
  <si>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</si>
  <si>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</si>
  <si>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</si>
  <si>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</si>
  <si>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</si>
  <si>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</si>
  <si>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</si>
  <si>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</si>
  <si>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</si>
  <si>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</si>
  <si>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</si>
  <si>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</si>
  <si>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</si>
  <si>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</si>
  <si>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</si>
  <si>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</si>
  <si>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</si>
  <si>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</si>
  <si>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</si>
  <si>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</si>
  <si>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</si>
  <si>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</si>
  <si>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</si>
  <si>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</si>
  <si>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</si>
  <si>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</si>
  <si>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</si>
  <si>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</si>
  <si>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</si>
  <si>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</si>
  <si>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</si>
  <si>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</si>
  <si>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</si>
  <si>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</si>
  <si>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</si>
  <si>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</si>
  <si>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</si>
  <si>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</si>
  <si>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</si>
  <si>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</si>
  <si>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</si>
  <si>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</si>
  <si>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</si>
  <si>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</si>
  <si>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</si>
  <si>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</si>
  <si>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</si>
  <si>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</si>
  <si>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</si>
  <si>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</si>
  <si>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</si>
  <si>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</si>
  <si>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</si>
  <si>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</si>
  <si>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</si>
  <si>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</si>
  <si>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</si>
  <si>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</si>
  <si>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</si>
  <si>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</si>
  <si>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</si>
  <si>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</si>
  <si>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</si>
  <si>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</si>
  <si>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</si>
  <si>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</si>
  <si>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</si>
  <si>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</si>
  <si>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</si>
  <si>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</si>
  <si>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</si>
  <si>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</si>
  <si>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</si>
  <si>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</si>
  <si>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</si>
  <si>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</si>
  <si>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</si>
  <si>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</si>
  <si>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</si>
  <si>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</si>
  <si>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</si>
  <si>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</si>
  <si>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</si>
  <si>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</si>
  <si>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</si>
  <si>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</si>
  <si>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</si>
  <si>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</si>
  <si>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</si>
  <si>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</si>
  <si>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</si>
  <si>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</si>
  <si>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</si>
  <si>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</si>
  <si>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</si>
  <si>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</si>
  <si>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</si>
  <si>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</si>
  <si>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</si>
  <si>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</si>
  <si>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</si>
  <si>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</si>
  <si>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</si>
  <si>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</si>
  <si>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</si>
  <si>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</si>
  <si>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</si>
  <si>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</si>
  <si>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</si>
  <si>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</si>
  <si>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</si>
  <si>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</si>
  <si>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</si>
  <si>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</si>
  <si>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</si>
  <si>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</si>
  <si>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</si>
  <si>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</si>
  <si>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</si>
  <si>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</si>
  <si>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</si>
  <si>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</si>
  <si>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</si>
  <si>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</si>
  <si>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</si>
  <si>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</si>
  <si>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</si>
  <si>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</si>
  <si>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</si>
  <si>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</si>
  <si>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</si>
  <si>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</si>
  <si>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</si>
  <si>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</si>
  <si>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</si>
  <si>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</si>
  <si>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</si>
  <si>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</si>
  <si>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</si>
  <si>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</si>
  <si>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</si>
  <si>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</si>
  <si>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</si>
  <si>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</si>
  <si>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</si>
  <si>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</si>
  <si>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</si>
  <si>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</si>
  <si>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</si>
  <si>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</si>
  <si>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</si>
  <si>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</si>
  <si>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</si>
  <si>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</si>
  <si>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</si>
  <si>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</si>
  <si>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</si>
  <si>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</si>
  <si>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</si>
  <si>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</si>
  <si>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</si>
  <si>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</si>
  <si>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</si>
  <si>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</si>
  <si>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</si>
  <si>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</si>
  <si>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</si>
  <si>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</si>
  <si>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</si>
  <si>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</si>
  <si>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</si>
  <si>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</si>
  <si>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</si>
  <si>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</si>
  <si>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</si>
  <si>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</si>
  <si>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</si>
  <si>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</si>
  <si>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</si>
  <si>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</si>
  <si>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</si>
  <si>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</si>
  <si>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</si>
  <si>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</si>
  <si>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</si>
  <si>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</si>
  <si>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</si>
  <si>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</si>
  <si>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</si>
  <si>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</si>
  <si>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</si>
  <si>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</si>
  <si>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</si>
  <si>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</si>
  <si>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</si>
  <si>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</si>
  <si>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</si>
  <si>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</si>
  <si>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</si>
  <si>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</si>
  <si>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</si>
  <si>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</si>
  <si>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</si>
  <si>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</si>
  <si>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</si>
  <si>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</si>
  <si>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</si>
  <si>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</si>
  <si>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</si>
  <si>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</si>
  <si>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</si>
  <si>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</si>
  <si>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</si>
  <si>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</si>
  <si>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</si>
  <si>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</si>
  <si>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</si>
  <si>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</si>
  <si>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</si>
  <si>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</si>
  <si>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</si>
  <si>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</si>
  <si>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</si>
  <si>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</si>
  <si>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</si>
  <si>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</si>
  <si>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</si>
  <si>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</si>
  <si>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</si>
  <si>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</si>
  <si>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</si>
  <si>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</si>
  <si>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</si>
  <si>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</si>
  <si>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</si>
  <si>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</si>
  <si>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</si>
  <si>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</si>
  <si>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</si>
  <si>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</si>
  <si>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</si>
  <si>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</si>
  <si>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</si>
  <si>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</si>
  <si>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</si>
  <si>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</si>
  <si>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</si>
  <si>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</si>
  <si>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</si>
  <si>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</si>
  <si>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</si>
  <si>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</si>
  <si>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</si>
  <si>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</si>
  <si>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</si>
  <si>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</si>
  <si>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</si>
  <si>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</si>
  <si>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</si>
  <si>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</si>
  <si>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</si>
  <si>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</si>
  <si>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</si>
  <si>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</si>
  <si>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</si>
  <si>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</si>
  <si>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</si>
  <si>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</si>
  <si>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</si>
  <si>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</si>
  <si>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</si>
  <si>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</si>
  <si>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</si>
  <si>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</si>
  <si>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</si>
  <si>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</si>
  <si>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</si>
  <si>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</si>
  <si>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</si>
  <si>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</si>
  <si>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</si>
  <si>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</si>
  <si>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</si>
  <si>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</si>
  <si>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</si>
  <si>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</si>
  <si>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</si>
  <si>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</si>
  <si>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</si>
  <si>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</si>
  <si>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</si>
  <si>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</si>
  <si>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</si>
  <si>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</si>
  <si>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</si>
  <si>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</si>
  <si>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</si>
  <si>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</si>
  <si>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</si>
  <si>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</si>
  <si>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</si>
  <si>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</si>
  <si>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</si>
  <si>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</si>
  <si>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</si>
  <si>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</si>
  <si>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</si>
  <si>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</si>
  <si>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</si>
  <si>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</si>
  <si>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</si>
  <si>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</si>
  <si>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</si>
  <si>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</si>
  <si>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</si>
  <si>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</si>
  <si>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</si>
  <si>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</si>
  <si>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</si>
  <si>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</si>
  <si>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</si>
  <si>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</si>
  <si>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</si>
  <si>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</si>
  <si>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</si>
  <si>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</si>
  <si>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</si>
  <si>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</si>
  <si>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</si>
  <si>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</si>
  <si>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</si>
  <si>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</si>
  <si>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</si>
  <si>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</si>
  <si>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</si>
  <si>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</si>
  <si>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</si>
  <si>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</si>
  <si>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</si>
  <si>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</si>
  <si>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</si>
  <si>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</si>
  <si>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</si>
  <si>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</si>
  <si>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</si>
  <si>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</si>
  <si>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</si>
  <si>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</si>
  <si>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</si>
  <si>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</si>
  <si>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</si>
  <si>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</si>
  <si>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</si>
  <si>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</si>
  <si>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</si>
  <si>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</si>
  <si>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</si>
  <si>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</si>
  <si>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</si>
  <si>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</si>
  <si>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</si>
  <si>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</si>
  <si>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</si>
  <si>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</si>
  <si>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</si>
  <si>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</si>
  <si>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</si>
  <si>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</si>
  <si>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</si>
  <si>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</si>
  <si>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</si>
  <si>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</si>
  <si>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</si>
  <si>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</si>
  <si>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</si>
  <si>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</si>
  <si>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</si>
  <si>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</si>
  <si>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</si>
  <si>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</si>
  <si>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</si>
  <si>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</si>
  <si>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</si>
  <si>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</si>
  <si>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</si>
  <si>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</si>
  <si>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</si>
  <si>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</si>
  <si>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</si>
  <si>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</si>
  <si>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</si>
  <si>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</si>
  <si>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</si>
  <si>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</si>
  <si>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</si>
  <si>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</si>
  <si>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</si>
  <si>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</si>
  <si>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</si>
  <si>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</si>
  <si>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</si>
  <si>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</si>
  <si>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</si>
  <si>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</si>
  <si>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</si>
  <si>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</si>
  <si>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</si>
  <si>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</si>
  <si>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</si>
  <si>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</si>
  <si>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</si>
  <si>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</si>
  <si>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</si>
  <si>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</si>
  <si>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</si>
  <si>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</si>
  <si>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</si>
  <si>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</si>
  <si>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</si>
  <si>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</si>
  <si>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</si>
  <si>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</si>
  <si>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</si>
  <si>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</si>
  <si>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</si>
  <si>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</si>
  <si>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</si>
  <si>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</si>
  <si>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</si>
  <si>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</si>
  <si>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</si>
  <si>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</si>
  <si>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</si>
  <si>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</si>
  <si>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</si>
  <si>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</si>
  <si>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</si>
  <si>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</si>
  <si>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</si>
  <si>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</si>
  <si>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</si>
  <si>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</si>
  <si>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</si>
  <si>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</si>
  <si>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</si>
  <si>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</si>
  <si>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</si>
  <si>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</si>
  <si>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</si>
  <si>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</si>
  <si>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</si>
  <si>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</si>
  <si>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</si>
  <si>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</si>
  <si>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</si>
  <si>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</si>
  <si>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</si>
  <si>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</si>
  <si>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</si>
  <si>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</si>
  <si>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</si>
  <si>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</si>
  <si>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</si>
  <si>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</si>
  <si>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</si>
  <si>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</si>
  <si>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</si>
  <si>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</si>
  <si>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</si>
  <si>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</si>
  <si>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</si>
  <si>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</si>
  <si>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</si>
  <si>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</si>
  <si>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</si>
  <si>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</si>
  <si>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</si>
  <si>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</si>
  <si>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</si>
  <si>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</si>
  <si>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</si>
  <si>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</si>
  <si>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</si>
  <si>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</si>
  <si>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</si>
  <si>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</si>
  <si>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</si>
  <si>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</si>
  <si>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</si>
  <si>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</si>
  <si>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</si>
  <si>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</si>
  <si>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</si>
  <si>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</si>
  <si>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</si>
  <si>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</si>
  <si>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</si>
  <si>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</si>
  <si>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</si>
  <si>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</si>
  <si>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</si>
  <si>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</si>
  <si>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</si>
  <si>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</si>
  <si>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</si>
  <si>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</si>
  <si>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</si>
  <si>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</si>
  <si>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</si>
  <si>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</si>
  <si>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</si>
  <si>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</si>
  <si>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</si>
  <si>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</si>
  <si>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</si>
  <si>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</si>
  <si>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</si>
  <si>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</si>
  <si>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</si>
  <si>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</si>
  <si>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</si>
  <si>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</si>
  <si>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</si>
  <si>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</si>
  <si>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</si>
  <si>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</si>
  <si>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</si>
  <si>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</si>
  <si>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</si>
  <si>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</si>
  <si>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</si>
  <si>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</si>
  <si>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</si>
  <si>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</si>
  <si>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</si>
  <si>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</si>
  <si>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</si>
  <si>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</si>
  <si>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</si>
  <si>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</si>
  <si>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</si>
  <si>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</si>
  <si>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</si>
  <si>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</si>
  <si>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</si>
  <si>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</si>
  <si>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</si>
  <si>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</si>
  <si>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</si>
  <si>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</si>
  <si>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</si>
  <si>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</si>
  <si>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</si>
  <si>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</si>
  <si>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</si>
  <si>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</si>
  <si>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</si>
  <si>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</si>
  <si>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</si>
  <si>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</si>
  <si>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</si>
  <si>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</si>
  <si>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</si>
  <si>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</si>
  <si>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</si>
  <si>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</si>
  <si>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</si>
  <si>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</si>
  <si>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</si>
  <si>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</si>
  <si>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</si>
  <si>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</si>
  <si>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</si>
  <si>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</si>
  <si>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</si>
  <si>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</si>
  <si>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</si>
  <si>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</si>
  <si>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</si>
  <si>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</si>
  <si>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</si>
  <si>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</si>
  <si>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</si>
  <si>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</si>
  <si>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</si>
  <si>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</si>
  <si>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</si>
  <si>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</si>
  <si>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</si>
  <si>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</si>
  <si>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</si>
  <si>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</si>
  <si>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</si>
  <si>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</si>
  <si>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</si>
  <si>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</si>
  <si>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</si>
  <si>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</si>
  <si>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</si>
  <si>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</si>
  <si>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</si>
  <si>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</si>
  <si>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</si>
  <si>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</si>
  <si>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</si>
  <si>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</si>
  <si>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</si>
  <si>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</si>
  <si>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</si>
  <si>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</si>
  <si>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</si>
  <si>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</si>
  <si>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</si>
  <si>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</si>
  <si>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</si>
  <si>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</si>
  <si>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</si>
  <si>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</si>
  <si>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</si>
  <si>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</si>
  <si>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</si>
  <si>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</si>
  <si>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</si>
  <si>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</si>
  <si>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</si>
  <si>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</si>
  <si>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</si>
  <si>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</si>
  <si>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</si>
  <si>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</si>
  <si>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</si>
  <si>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</si>
  <si>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</si>
  <si>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</si>
  <si>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</si>
  <si>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</si>
  <si>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</si>
  <si>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</si>
  <si>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</si>
  <si>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</si>
  <si>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</si>
  <si>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</si>
  <si>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</si>
  <si>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</si>
  <si>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</si>
  <si>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</si>
  <si>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</si>
  <si>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</si>
  <si>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</si>
  <si>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</si>
  <si>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</si>
  <si>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</si>
  <si>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</si>
  <si>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</si>
  <si>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</si>
  <si>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</si>
  <si>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</si>
  <si>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</si>
  <si>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</si>
  <si>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</si>
  <si>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</si>
  <si>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</si>
  <si>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</si>
  <si>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</si>
  <si>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</si>
  <si>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</si>
  <si>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</si>
  <si>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</si>
  <si>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</si>
  <si>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</si>
  <si>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</si>
  <si>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</si>
  <si>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</si>
  <si>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</si>
  <si>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</si>
  <si>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</si>
  <si>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</si>
  <si>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</si>
  <si>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</si>
  <si>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</si>
  <si>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</si>
  <si>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</si>
  <si>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</si>
  <si>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</si>
  <si>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</si>
  <si>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</si>
  <si>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</si>
  <si>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</si>
  <si>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</si>
  <si>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</si>
  <si>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</si>
  <si>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</si>
  <si>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</si>
  <si>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</si>
  <si>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</si>
  <si>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</si>
  <si>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</si>
  <si>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</si>
  <si>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</si>
  <si>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</si>
  <si>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</si>
  <si>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</si>
  <si>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</si>
  <si>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</si>
  <si>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</si>
  <si>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</si>
  <si>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</si>
  <si>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</si>
  <si>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</si>
  <si>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</si>
  <si>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</si>
  <si>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</si>
  <si>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</si>
  <si>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</si>
  <si>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</si>
  <si>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</si>
  <si>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</si>
  <si>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</si>
  <si>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</si>
  <si>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</si>
  <si>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</si>
  <si>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</si>
  <si>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</si>
  <si>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</si>
  <si>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</si>
  <si>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</si>
  <si>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</si>
  <si>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</si>
  <si>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</si>
  <si>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</si>
  <si>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</si>
  <si>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</si>
  <si>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</si>
  <si>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</si>
  <si>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</si>
  <si>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</si>
  <si>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</si>
  <si>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</si>
  <si>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</si>
  <si>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</si>
  <si>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</si>
  <si>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</si>
  <si>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</si>
  <si>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</si>
  <si>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</si>
  <si>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</si>
  <si>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</si>
  <si>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</si>
  <si>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</si>
  <si>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</si>
  <si>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</si>
  <si>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</si>
  <si>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</si>
  <si>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</si>
  <si>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</si>
  <si>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</si>
  <si>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</si>
  <si>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</si>
  <si>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</si>
  <si>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1645</t>
  </si>
  <si>
    <t>456</t>
  </si>
  <si>
    <t>278</t>
  </si>
  <si>
    <t>Brindar atención integral a los niños y niñas entre los 6 meses hasta los menores de 5 años de edad con vulnerabilidad economica y social , prioritariamente a quienes por razones d etrabajo de sus padres o adulto responsable de su cuidado permanecen solos temporalmente</t>
  </si>
  <si>
    <t>Brindar atención integral a los niños y niñas entre los 6 meses hasta los menores de 5 años de edad con vulnerabilidad economica y social , prioritariamente a quienes por razones d etrabajo de sus padres o adulto responsable de su cuidado permanecen solos temporalmente y a los hijos de sus familias en situación de desplazamiento</t>
  </si>
  <si>
    <t>103</t>
  </si>
  <si>
    <t>400</t>
  </si>
  <si>
    <t>1362</t>
  </si>
  <si>
    <t>Brindar atención a la primera infancia en los Centros de Desarrollo Infantil Temprano, en el marco de la estrategia de cero a siempre en al regional ICBF Bogotá</t>
  </si>
  <si>
    <t>1827</t>
  </si>
  <si>
    <t>Atender a la primera infancia en el marco de la estrategia de cero a siempre de conformidad con las directrices lineamientos y parámetros establecidos por el ICBF, asi como regular las relaciones entre las partes derivadas d ela entrega de aportes del ICBF a el contratista. Par que este asuma con su personal y bajo su exclusiva responsabilidad dicha atención</t>
  </si>
  <si>
    <t>719</t>
  </si>
  <si>
    <t>Atender a niños y niñas menores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</si>
  <si>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387</t>
  </si>
  <si>
    <t xml:space="preserve">Prestar el servicio de atención , educación incial y cuidado a niñas y niños menores de 5 años o hasta su ingreso al grado de transición, con el fin de promover el desarrollo integral de la primera infancia con calidad de conformidad con los lineamientos manual operativo , las directrices, parámetros y estandares establecidos por el ICBF en el marco d ela estrategia de atención integral de cero a siempre </t>
  </si>
  <si>
    <t>1871</t>
  </si>
  <si>
    <t>Prestar el servicio de atención , educación incial y cuidado a niñas y niños menores de 6 años o hasta su ingreso al grado de transición, con el fin de promover el desarrollo integral de la primera infancia con calidad de conformidad con los lineamientos manual operativo , las directrices establecidas por el ICBF, en el marco de la política de estado  para el desarrollo integral de la primera infancia de cero a siempre , en el servicio centro de desarrollo infantil</t>
  </si>
  <si>
    <t>1081</t>
  </si>
  <si>
    <t>Prestar el srevicio de educación inicial en el marco de la atención integral a niñas y niños menores de 5 años, o hasta su ingreso al grado de  transición de conformidad con lso manuales operativos de la modalidad y directrices establecidas por el ICBF, en armonia con la política de estado para el desarrollo integral d ela priemra infancia de cero a siempre en el servicio centro de desarrollo infantil</t>
  </si>
  <si>
    <t>483</t>
  </si>
  <si>
    <t>Prestar el servicio de educación inicial en el marco de la atención integral a niñas y niños menores de 5 años, o hasta su ingreso al grado de  transición de conformidad con lso manuales operativos de la modalidad y directrices establecidas por el ICBF, en armonia con la política de estado para el desarrollo integral d ela priemra infancia de cero a siempre en el servicio centro de desarrollo infantil</t>
  </si>
  <si>
    <t>Prestar el servicio centros de desarrollo infantil  - CDI, de conformidad con el manual  operativo de la modalidad  institucional y las directrices establecidas por el ICBF, en armonia con la política de estado para el desarrollo integral  de la primera infancia de cero a siempre</t>
  </si>
  <si>
    <t>0632</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</si>
  <si>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política de estado para el desarrollo integral d ela primera infancia de cero a siempre</t>
  </si>
  <si>
    <t>1151</t>
  </si>
  <si>
    <t>2021-11-1</t>
  </si>
  <si>
    <t>Hermana Flor Elvira Castillo Arcos</t>
  </si>
  <si>
    <t>prestar los servicios de educación inicial en el marco de la atención integral en el Centro de Desarrollo Infantil-CDI-, de conformidad con el manual operativo de la modalidad institucional, el lineamiento tecnico para la atención de la Primera Infancia y las directrices establecidas por el ICBF, en armonia con las Políticas de Estado para el Desarrollo Integral de la Primera Infancia de Cero a Siempre.</t>
  </si>
  <si>
    <t>Diagonal 3 A bis # 8-63 Este</t>
  </si>
  <si>
    <t>2330370</t>
  </si>
  <si>
    <t>tribilinsmd@hotmail.com</t>
  </si>
  <si>
    <t>Flor Elvira Castillo Arcos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</si>
</sst>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860516050</v>
      </c>
      <c r="C20" s="5"/>
      <c r="D20" s="73"/>
      <c r="E20" s="5"/>
      <c r="F20" s="5"/>
      <c r="G20" s="5"/>
      <c r="H20" s="243"/>
      <c r="I20" s="149" t="s">
        <v>1156</v>
      </c>
      <c r="J20" s="150" t="s">
        <v>188</v>
      </c>
      <c r="K20" s="151">
        <v>1143846900</v>
      </c>
      <c r="L20" s="152"/>
      <c r="M20" s="152">
        <v>44561</v>
      </c>
      <c r="N20" s="135">
        <f>+(M20-L20)/30</f>
        <v>1485.3666666666666</v>
      </c>
      <c r="O20" s="138"/>
      <c r="U20" s="134"/>
      <c r="V20" s="105">
        <f ca="1">NOW()</f>
        <v>44201.438190740744</v>
      </c>
      <c r="W20" s="105">
        <f ca="1">NOW()</f>
        <v>44201.438190740744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CENTRO INFANTIL MADRE DE DIOS TRIBILIN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39818</v>
      </c>
      <c r="F48" s="145">
        <v>40178</v>
      </c>
      <c r="G48" s="160">
        <f>IF(AND(E48&lt;&gt;"",F48&lt;&gt;""),((F48-E48)/30),"")</f>
        <v>12</v>
      </c>
      <c r="H48" s="114" t="s">
        <v>2680</v>
      </c>
      <c r="I48" s="113" t="s">
        <v>1156</v>
      </c>
      <c r="J48" s="113" t="s">
        <v>191</v>
      </c>
      <c r="K48" s="116">
        <v>361333800</v>
      </c>
      <c r="L48" s="115" t="s">
        <v>1148</v>
      </c>
      <c r="M48" s="117">
        <v>0</v>
      </c>
      <c r="N48" s="115" t="s">
        <v>27</v>
      </c>
      <c r="O48" s="115" t="s">
        <v>26</v>
      </c>
      <c r="P48" s="78"/>
    </row>
    <row r="49" spans="1:16" s="6" customFormat="1" ht="24.75" customHeight="1" x14ac:dyDescent="0.25">
      <c r="A49" s="143">
        <v>2</v>
      </c>
      <c r="B49" s="122" t="s">
        <v>2676</v>
      </c>
      <c r="C49" s="112" t="s">
        <v>31</v>
      </c>
      <c r="D49" s="110" t="s">
        <v>2679</v>
      </c>
      <c r="E49" s="145">
        <v>40185</v>
      </c>
      <c r="F49" s="145">
        <v>40543</v>
      </c>
      <c r="G49" s="160">
        <f t="shared" ref="G49:G50" si="2">IF(AND(E49&lt;&gt;"",F49&lt;&gt;""),((F49-E49)/30),"")</f>
        <v>11.933333333333334</v>
      </c>
      <c r="H49" s="122" t="s">
        <v>2681</v>
      </c>
      <c r="I49" s="113" t="s">
        <v>1156</v>
      </c>
      <c r="J49" s="113" t="s">
        <v>191</v>
      </c>
      <c r="K49" s="116">
        <v>361813056</v>
      </c>
      <c r="L49" s="115" t="s">
        <v>1148</v>
      </c>
      <c r="M49" s="117">
        <v>0</v>
      </c>
      <c r="N49" s="115" t="s">
        <v>27</v>
      </c>
      <c r="O49" s="115" t="s">
        <v>26</v>
      </c>
      <c r="P49" s="78"/>
    </row>
    <row r="50" spans="1:16" s="6" customFormat="1" ht="24.75" customHeight="1" x14ac:dyDescent="0.25">
      <c r="A50" s="143">
        <v>3</v>
      </c>
      <c r="B50" s="122" t="s">
        <v>2676</v>
      </c>
      <c r="C50" s="112" t="s">
        <v>31</v>
      </c>
      <c r="D50" s="110" t="s">
        <v>2682</v>
      </c>
      <c r="E50" s="145">
        <v>40560</v>
      </c>
      <c r="F50" s="145">
        <v>40908</v>
      </c>
      <c r="G50" s="160">
        <f t="shared" si="2"/>
        <v>11.6</v>
      </c>
      <c r="H50" s="122" t="s">
        <v>2681</v>
      </c>
      <c r="I50" s="113" t="s">
        <v>1156</v>
      </c>
      <c r="J50" s="113" t="s">
        <v>191</v>
      </c>
      <c r="K50" s="116">
        <v>374350437</v>
      </c>
      <c r="L50" s="115" t="s">
        <v>1148</v>
      </c>
      <c r="M50" s="117">
        <v>0</v>
      </c>
      <c r="N50" s="115" t="s">
        <v>27</v>
      </c>
      <c r="O50" s="115" t="s">
        <v>26</v>
      </c>
      <c r="P50" s="78"/>
    </row>
    <row r="51" spans="1:16" s="6" customFormat="1" ht="24.75" customHeight="1" outlineLevel="1" x14ac:dyDescent="0.25">
      <c r="A51" s="143">
        <v>4</v>
      </c>
      <c r="B51" s="122" t="s">
        <v>2676</v>
      </c>
      <c r="C51" s="112" t="s">
        <v>31</v>
      </c>
      <c r="D51" s="110" t="s">
        <v>2683</v>
      </c>
      <c r="E51" s="145">
        <v>40921</v>
      </c>
      <c r="F51" s="145">
        <v>41090</v>
      </c>
      <c r="G51" s="160">
        <f t="shared" ref="G51:G107" si="3">IF(AND(E51&lt;&gt;"",F51&lt;&gt;""),((F51-E51)/30),"")</f>
        <v>5.6333333333333337</v>
      </c>
      <c r="H51" s="122" t="s">
        <v>2681</v>
      </c>
      <c r="I51" s="113" t="s">
        <v>1156</v>
      </c>
      <c r="J51" s="113" t="s">
        <v>191</v>
      </c>
      <c r="K51" s="116">
        <v>213506709</v>
      </c>
      <c r="L51" s="115" t="s">
        <v>1148</v>
      </c>
      <c r="M51" s="117">
        <v>0</v>
      </c>
      <c r="N51" s="115" t="s">
        <v>27</v>
      </c>
      <c r="O51" s="115" t="s">
        <v>26</v>
      </c>
      <c r="P51" s="78"/>
    </row>
    <row r="52" spans="1:16" s="7" customFormat="1" ht="24.75" customHeight="1" outlineLevel="1" x14ac:dyDescent="0.25">
      <c r="A52" s="144">
        <v>5</v>
      </c>
      <c r="B52" s="122" t="s">
        <v>2676</v>
      </c>
      <c r="C52" s="112" t="s">
        <v>31</v>
      </c>
      <c r="D52" s="110" t="s">
        <v>2684</v>
      </c>
      <c r="E52" s="145">
        <v>41091</v>
      </c>
      <c r="F52" s="145">
        <v>41273</v>
      </c>
      <c r="G52" s="160">
        <f t="shared" si="3"/>
        <v>6.0666666666666664</v>
      </c>
      <c r="H52" s="119" t="s">
        <v>2685</v>
      </c>
      <c r="I52" s="113" t="s">
        <v>1156</v>
      </c>
      <c r="J52" s="113" t="s">
        <v>191</v>
      </c>
      <c r="K52" s="116">
        <v>446400000</v>
      </c>
      <c r="L52" s="115" t="s">
        <v>1148</v>
      </c>
      <c r="M52" s="117">
        <v>0</v>
      </c>
      <c r="N52" s="115" t="s">
        <v>27</v>
      </c>
      <c r="O52" s="115" t="s">
        <v>26</v>
      </c>
      <c r="P52" s="79"/>
    </row>
    <row r="53" spans="1:16" s="7" customFormat="1" ht="24.75" customHeight="1" outlineLevel="1" x14ac:dyDescent="0.25">
      <c r="A53" s="144">
        <v>6</v>
      </c>
      <c r="B53" s="122" t="s">
        <v>2676</v>
      </c>
      <c r="C53" s="112" t="s">
        <v>31</v>
      </c>
      <c r="D53" s="110" t="s">
        <v>2686</v>
      </c>
      <c r="E53" s="145">
        <v>41248</v>
      </c>
      <c r="F53" s="145">
        <v>41851</v>
      </c>
      <c r="G53" s="160">
        <f t="shared" si="3"/>
        <v>20.100000000000001</v>
      </c>
      <c r="H53" s="119" t="s">
        <v>2687</v>
      </c>
      <c r="I53" s="113" t="s">
        <v>1156</v>
      </c>
      <c r="J53" s="113" t="s">
        <v>191</v>
      </c>
      <c r="K53" s="116">
        <v>590342067</v>
      </c>
      <c r="L53" s="115" t="s">
        <v>1148</v>
      </c>
      <c r="M53" s="117">
        <v>0</v>
      </c>
      <c r="N53" s="115" t="s">
        <v>27</v>
      </c>
      <c r="O53" s="115" t="s">
        <v>26</v>
      </c>
      <c r="P53" s="79"/>
    </row>
    <row r="54" spans="1:16" s="7" customFormat="1" ht="24.75" customHeight="1" outlineLevel="1" x14ac:dyDescent="0.25">
      <c r="A54" s="144">
        <v>7</v>
      </c>
      <c r="B54" s="122" t="s">
        <v>2676</v>
      </c>
      <c r="C54" s="112" t="s">
        <v>31</v>
      </c>
      <c r="D54" s="110" t="s">
        <v>2688</v>
      </c>
      <c r="E54" s="145">
        <v>42046</v>
      </c>
      <c r="F54" s="145">
        <v>42368</v>
      </c>
      <c r="G54" s="160">
        <f t="shared" si="3"/>
        <v>10.733333333333333</v>
      </c>
      <c r="H54" s="114" t="s">
        <v>2689</v>
      </c>
      <c r="I54" s="113" t="s">
        <v>1156</v>
      </c>
      <c r="J54" s="113" t="s">
        <v>191</v>
      </c>
      <c r="K54" s="118">
        <v>848470000</v>
      </c>
      <c r="L54" s="115" t="s">
        <v>1148</v>
      </c>
      <c r="M54" s="117">
        <v>0</v>
      </c>
      <c r="N54" s="115" t="s">
        <v>27</v>
      </c>
      <c r="O54" s="115" t="s">
        <v>26</v>
      </c>
      <c r="P54" s="79"/>
    </row>
    <row r="55" spans="1:16" s="7" customFormat="1" ht="24.75" customHeight="1" outlineLevel="1" x14ac:dyDescent="0.25">
      <c r="A55" s="144">
        <v>8</v>
      </c>
      <c r="B55" s="122" t="s">
        <v>2676</v>
      </c>
      <c r="C55" s="112" t="s">
        <v>31</v>
      </c>
      <c r="D55" s="110" t="s">
        <v>2690</v>
      </c>
      <c r="E55" s="145">
        <v>42401</v>
      </c>
      <c r="F55" s="145">
        <v>42719</v>
      </c>
      <c r="G55" s="160">
        <f t="shared" si="3"/>
        <v>10.6</v>
      </c>
      <c r="H55" s="114" t="s">
        <v>2691</v>
      </c>
      <c r="I55" s="113" t="s">
        <v>1156</v>
      </c>
      <c r="J55" s="113" t="s">
        <v>191</v>
      </c>
      <c r="K55" s="118">
        <v>892495913</v>
      </c>
      <c r="L55" s="115" t="s">
        <v>1148</v>
      </c>
      <c r="M55" s="117">
        <v>0</v>
      </c>
      <c r="N55" s="115" t="s">
        <v>27</v>
      </c>
      <c r="O55" s="115" t="s">
        <v>26</v>
      </c>
      <c r="P55" s="79"/>
    </row>
    <row r="56" spans="1:16" s="7" customFormat="1" ht="24.75" customHeight="1" outlineLevel="1" x14ac:dyDescent="0.25">
      <c r="A56" s="144">
        <v>9</v>
      </c>
      <c r="B56" s="122" t="s">
        <v>2676</v>
      </c>
      <c r="C56" s="112" t="s">
        <v>31</v>
      </c>
      <c r="D56" s="110" t="s">
        <v>2692</v>
      </c>
      <c r="E56" s="145">
        <v>42720</v>
      </c>
      <c r="F56" s="145">
        <v>43084</v>
      </c>
      <c r="G56" s="160">
        <f t="shared" si="3"/>
        <v>12.133333333333333</v>
      </c>
      <c r="H56" s="122" t="s">
        <v>2693</v>
      </c>
      <c r="I56" s="113" t="s">
        <v>1156</v>
      </c>
      <c r="J56" s="113" t="s">
        <v>191</v>
      </c>
      <c r="K56" s="118">
        <v>1019545800</v>
      </c>
      <c r="L56" s="115" t="s">
        <v>1148</v>
      </c>
      <c r="M56" s="117">
        <v>0</v>
      </c>
      <c r="N56" s="115" t="s">
        <v>27</v>
      </c>
      <c r="O56" s="115" t="s">
        <v>26</v>
      </c>
      <c r="P56" s="79"/>
    </row>
    <row r="57" spans="1:16" s="7" customFormat="1" ht="24.75" customHeight="1" outlineLevel="1" x14ac:dyDescent="0.25">
      <c r="A57" s="144">
        <v>10</v>
      </c>
      <c r="B57" s="122" t="s">
        <v>2676</v>
      </c>
      <c r="C57" s="65" t="s">
        <v>31</v>
      </c>
      <c r="D57" s="63" t="s">
        <v>2677</v>
      </c>
      <c r="E57" s="145">
        <v>43085</v>
      </c>
      <c r="F57" s="145">
        <v>43404</v>
      </c>
      <c r="G57" s="160">
        <f t="shared" si="3"/>
        <v>10.633333333333333</v>
      </c>
      <c r="H57" s="64" t="s">
        <v>2695</v>
      </c>
      <c r="I57" s="63" t="s">
        <v>1156</v>
      </c>
      <c r="J57" s="63" t="s">
        <v>191</v>
      </c>
      <c r="K57" s="66">
        <v>863933716</v>
      </c>
      <c r="L57" s="65" t="s">
        <v>1148</v>
      </c>
      <c r="M57" s="67">
        <v>0</v>
      </c>
      <c r="N57" s="65" t="s">
        <v>27</v>
      </c>
      <c r="O57" s="65" t="s">
        <v>26</v>
      </c>
      <c r="P57" s="79"/>
    </row>
    <row r="58" spans="1:16" s="7" customFormat="1" ht="24.75" customHeight="1" outlineLevel="1" x14ac:dyDescent="0.25">
      <c r="A58" s="144">
        <v>11</v>
      </c>
      <c r="B58" s="122" t="s">
        <v>2676</v>
      </c>
      <c r="C58" s="65" t="s">
        <v>31</v>
      </c>
      <c r="D58" s="63" t="s">
        <v>2694</v>
      </c>
      <c r="E58" s="145">
        <v>43405</v>
      </c>
      <c r="F58" s="145">
        <v>43441</v>
      </c>
      <c r="G58" s="160">
        <f t="shared" si="3"/>
        <v>1.2</v>
      </c>
      <c r="H58" s="122" t="s">
        <v>2697</v>
      </c>
      <c r="I58" s="63" t="s">
        <v>1156</v>
      </c>
      <c r="J58" s="63" t="s">
        <v>191</v>
      </c>
      <c r="K58" s="66">
        <v>99747432</v>
      </c>
      <c r="L58" s="65" t="s">
        <v>1148</v>
      </c>
      <c r="M58" s="67">
        <v>0</v>
      </c>
      <c r="N58" s="65" t="s">
        <v>27</v>
      </c>
      <c r="O58" s="65" t="s">
        <v>26</v>
      </c>
      <c r="P58" s="79"/>
    </row>
    <row r="59" spans="1:16" s="7" customFormat="1" ht="24.75" customHeight="1" outlineLevel="1" x14ac:dyDescent="0.25">
      <c r="A59" s="144">
        <v>12</v>
      </c>
      <c r="B59" s="122" t="s">
        <v>2676</v>
      </c>
      <c r="C59" s="65" t="s">
        <v>31</v>
      </c>
      <c r="D59" s="63" t="s">
        <v>2696</v>
      </c>
      <c r="E59" s="145">
        <v>43483</v>
      </c>
      <c r="F59" s="145">
        <v>43819</v>
      </c>
      <c r="G59" s="160">
        <f t="shared" si="3"/>
        <v>11.2</v>
      </c>
      <c r="H59" s="64" t="s">
        <v>2698</v>
      </c>
      <c r="I59" s="63" t="s">
        <v>1156</v>
      </c>
      <c r="J59" s="63" t="s">
        <v>191</v>
      </c>
      <c r="K59" s="66">
        <v>1008698920</v>
      </c>
      <c r="L59" s="65" t="s">
        <v>1148</v>
      </c>
      <c r="M59" s="67">
        <v>0</v>
      </c>
      <c r="N59" s="65" t="s">
        <v>27</v>
      </c>
      <c r="O59" s="65" t="s">
        <v>26</v>
      </c>
      <c r="P59" s="79"/>
    </row>
    <row r="60" spans="1:16" s="7" customFormat="1" ht="24.75" customHeight="1" outlineLevel="1" x14ac:dyDescent="0.25">
      <c r="A60" s="144">
        <v>13</v>
      </c>
      <c r="B60" s="122" t="s">
        <v>2676</v>
      </c>
      <c r="C60" s="65" t="s">
        <v>31</v>
      </c>
      <c r="D60" s="63" t="s">
        <v>2699</v>
      </c>
      <c r="E60" s="145">
        <v>43886</v>
      </c>
      <c r="F60" s="145">
        <v>44074</v>
      </c>
      <c r="G60" s="160">
        <f t="shared" si="3"/>
        <v>6.2666666666666666</v>
      </c>
      <c r="H60" s="64" t="s">
        <v>2700</v>
      </c>
      <c r="I60" s="63" t="s">
        <v>1156</v>
      </c>
      <c r="J60" s="63" t="s">
        <v>191</v>
      </c>
      <c r="K60" s="66">
        <v>710829815</v>
      </c>
      <c r="L60" s="65" t="s">
        <v>1148</v>
      </c>
      <c r="M60" s="67">
        <v>0</v>
      </c>
      <c r="N60" s="65" t="s">
        <v>27</v>
      </c>
      <c r="O60" s="65" t="s">
        <v>26</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2701</v>
      </c>
      <c r="E114" s="145">
        <v>44075</v>
      </c>
      <c r="F114" s="145">
        <v>44196</v>
      </c>
      <c r="G114" s="160">
        <f>IF(AND(E114&lt;&gt;"",F114&lt;&gt;""),((F114-E114)/30),"")</f>
        <v>4.0333333333333332</v>
      </c>
      <c r="H114" s="122" t="s">
        <v>2700</v>
      </c>
      <c r="I114" s="121" t="s">
        <v>1156</v>
      </c>
      <c r="J114" s="121" t="s">
        <v>191</v>
      </c>
      <c r="K114" s="123">
        <v>427269942</v>
      </c>
      <c r="L114" s="100">
        <f>+IF(AND(K114&gt;0,O114="Ejecución"),(K114/877802)*Tabla28[[#This Row],[% participación]],IF(AND(K114&gt;0,O114&lt;&gt;"Ejecución"),"-",""))</f>
        <v>0</v>
      </c>
      <c r="M114" s="124" t="s">
        <v>1148</v>
      </c>
      <c r="N114" s="173">
        <v>0</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27894</v>
      </c>
      <c r="D193" s="5"/>
      <c r="E193" s="126">
        <v>1768</v>
      </c>
      <c r="F193" s="5"/>
      <c r="G193" s="5"/>
      <c r="H193" s="147" t="s">
        <v>2703</v>
      </c>
      <c r="J193" s="5"/>
      <c r="K193" s="127">
        <v>39818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2708</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2020-11-20T15:12:35Z</cp:lastPrinted>
  <dcterms:created xsi:type="dcterms:W3CDTF">2020-10-14T21:57:42Z</dcterms:created>
  <dcterms:modified xsi:type="dcterms:W3CDTF">2021-01-05T15:33:02Z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