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<sst xmlns="http://schemas.openxmlformats.org/spreadsheetml/2006/main" count="3320" uniqueCount="2723">
  <si>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</si>
  <si>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</si>
  <si>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</si>
  <si>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</si>
  <si>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</si>
  <si>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</si>
  <si>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</si>
  <si>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</si>
  <si>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</si>
  <si>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</si>
  <si>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</si>
  <si>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</si>
  <si>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</si>
  <si>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</si>
  <si>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</si>
  <si>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</si>
  <si>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</si>
  <si>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</si>
  <si>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</si>
  <si>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</si>
  <si>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</si>
  <si>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</si>
  <si>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</si>
  <si>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</si>
  <si>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</si>
  <si>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</si>
  <si>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</si>
  <si>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</si>
  <si>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</si>
  <si>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</si>
  <si>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</si>
  <si>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</si>
  <si>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</si>
  <si>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</si>
  <si>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</si>
  <si>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</si>
  <si>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</si>
  <si>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</si>
  <si>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</si>
  <si>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</si>
  <si>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</si>
  <si>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</si>
  <si>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</si>
  <si>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</si>
  <si>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</si>
  <si>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</si>
  <si>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</si>
  <si>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</si>
  <si>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</si>
  <si>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</si>
  <si>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</si>
  <si>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</si>
  <si>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</si>
  <si>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</si>
  <si>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</si>
  <si>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</si>
  <si>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</si>
  <si>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</si>
  <si>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</si>
  <si>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</si>
  <si>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</si>
  <si>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</si>
  <si>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</si>
  <si>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</si>
  <si>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</si>
  <si>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</si>
  <si>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</si>
  <si>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</si>
  <si>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</si>
  <si>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</si>
  <si>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</si>
  <si>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</si>
  <si>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</si>
  <si>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</si>
  <si>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</si>
  <si>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</si>
  <si>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</si>
  <si>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</si>
  <si>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</si>
  <si>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</si>
  <si>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</si>
  <si>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</si>
  <si>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</si>
  <si>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</si>
  <si>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</si>
  <si>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</si>
  <si>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</si>
  <si>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</si>
  <si>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</si>
  <si>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</si>
  <si>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</si>
  <si>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</si>
  <si>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</si>
  <si>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</si>
  <si>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</si>
  <si>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</si>
  <si>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</si>
  <si>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</si>
  <si>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</si>
  <si>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</si>
  <si>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</si>
  <si>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</si>
  <si>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</si>
  <si>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</si>
  <si>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</si>
  <si>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</si>
  <si>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</si>
  <si>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</si>
  <si>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</si>
  <si>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</si>
  <si>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</si>
  <si>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</si>
  <si>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</si>
  <si>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</si>
  <si>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</si>
  <si>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</si>
  <si>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</si>
  <si>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</si>
  <si>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</si>
  <si>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</si>
  <si>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</si>
  <si>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</si>
  <si>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</si>
  <si>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</si>
  <si>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</si>
  <si>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</si>
  <si>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</si>
  <si>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</si>
  <si>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</si>
  <si>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</si>
  <si>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</si>
  <si>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</si>
  <si>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</si>
  <si>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</si>
  <si>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</si>
  <si>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</si>
  <si>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</si>
  <si>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</si>
  <si>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</si>
  <si>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</si>
  <si>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</si>
  <si>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</si>
  <si>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</si>
  <si>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</si>
  <si>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</si>
  <si>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</si>
  <si>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</si>
  <si>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</si>
  <si>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</si>
  <si>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</si>
  <si>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</si>
  <si>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</si>
  <si>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</si>
  <si>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</si>
  <si>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</si>
  <si>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</si>
  <si>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</si>
  <si>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</si>
  <si>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</si>
  <si>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</si>
  <si>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</si>
  <si>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</si>
  <si>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</si>
  <si>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</si>
  <si>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</si>
  <si>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</si>
  <si>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</si>
  <si>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</si>
  <si>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</si>
  <si>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</si>
  <si>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</si>
  <si>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</si>
  <si>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</si>
  <si>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</si>
  <si>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</si>
  <si>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</si>
  <si>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</si>
  <si>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</si>
  <si>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</si>
  <si>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</si>
  <si>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</si>
  <si>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</si>
  <si>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</si>
  <si>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</si>
  <si>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</si>
  <si>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</si>
  <si>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</si>
  <si>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</si>
  <si>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</si>
  <si>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</si>
  <si>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</si>
  <si>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</si>
  <si>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</si>
  <si>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</si>
  <si>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</si>
  <si>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</si>
  <si>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</si>
  <si>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</si>
  <si>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</si>
  <si>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</si>
  <si>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</si>
  <si>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</si>
  <si>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</si>
  <si>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</si>
  <si>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</si>
  <si>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</si>
  <si>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</si>
  <si>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</si>
  <si>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</si>
  <si>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</si>
  <si>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</si>
  <si>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</si>
  <si>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</si>
  <si>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</si>
  <si>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</si>
  <si>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</si>
  <si>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</si>
  <si>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</si>
  <si>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</si>
  <si>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</si>
  <si>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</si>
  <si>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</si>
  <si>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</si>
  <si>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</si>
  <si>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</si>
  <si>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</si>
  <si>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</si>
  <si>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</si>
  <si>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</si>
  <si>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</si>
  <si>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</si>
  <si>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</si>
  <si>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</si>
  <si>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</si>
  <si>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</si>
  <si>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</si>
  <si>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</si>
  <si>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</si>
  <si>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</si>
  <si>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</si>
  <si>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</si>
  <si>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</si>
  <si>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</si>
  <si>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</si>
  <si>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</si>
  <si>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</si>
  <si>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</si>
  <si>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</si>
  <si>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</si>
  <si>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</si>
  <si>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</si>
  <si>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</si>
  <si>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</si>
  <si>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</si>
  <si>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</si>
  <si>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</si>
  <si>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</si>
  <si>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</si>
  <si>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</si>
  <si>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</si>
  <si>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</si>
  <si>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</si>
  <si>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</si>
  <si>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</si>
  <si>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</si>
  <si>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</si>
  <si>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</si>
  <si>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</si>
  <si>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</si>
  <si>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</si>
  <si>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</si>
  <si>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</si>
  <si>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</si>
  <si>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</si>
  <si>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</si>
  <si>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</si>
  <si>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</si>
  <si>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</si>
  <si>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</si>
  <si>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</si>
  <si>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</si>
  <si>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</si>
  <si>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</si>
  <si>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</si>
  <si>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</si>
  <si>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</si>
  <si>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</si>
  <si>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</si>
  <si>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</si>
  <si>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</si>
  <si>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</si>
  <si>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</si>
  <si>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</si>
  <si>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</si>
  <si>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</si>
  <si>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</si>
  <si>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</si>
  <si>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</si>
  <si>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</si>
  <si>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</si>
  <si>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</si>
  <si>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</si>
  <si>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</si>
  <si>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</si>
  <si>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</si>
  <si>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</si>
  <si>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</si>
  <si>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</si>
  <si>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</si>
  <si>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</si>
  <si>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</si>
  <si>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</si>
  <si>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</si>
  <si>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</si>
  <si>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</si>
  <si>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</si>
  <si>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</si>
  <si>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</si>
  <si>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</si>
  <si>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</si>
  <si>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</si>
  <si>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</si>
  <si>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</si>
  <si>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</si>
  <si>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</si>
  <si>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</si>
  <si>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</si>
  <si>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</si>
  <si>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</si>
  <si>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</si>
  <si>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</si>
  <si>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</si>
  <si>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</si>
  <si>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</si>
  <si>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</si>
  <si>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</si>
  <si>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</si>
  <si>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</si>
  <si>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</si>
  <si>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</si>
  <si>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</si>
  <si>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</si>
  <si>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</si>
  <si>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</si>
  <si>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</si>
  <si>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</si>
  <si>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</si>
  <si>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</si>
  <si>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</si>
  <si>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</si>
  <si>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</si>
  <si>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</si>
  <si>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</si>
  <si>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</si>
  <si>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</si>
  <si>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</si>
  <si>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</si>
  <si>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</si>
  <si>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</si>
  <si>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</si>
  <si>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</si>
  <si>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</si>
  <si>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</si>
  <si>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</si>
  <si>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</si>
  <si>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</si>
  <si>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</si>
  <si>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</si>
  <si>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</si>
  <si>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</si>
  <si>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</si>
  <si>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</si>
  <si>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</si>
  <si>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</si>
  <si>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</si>
  <si>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</si>
  <si>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</si>
  <si>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</si>
  <si>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</si>
  <si>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</si>
  <si>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</si>
  <si>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</si>
  <si>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</si>
  <si>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</si>
  <si>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</si>
  <si>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</si>
  <si>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</si>
  <si>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</si>
  <si>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</si>
  <si>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</si>
  <si>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</si>
  <si>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</si>
  <si>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</si>
  <si>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</si>
  <si>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</si>
  <si>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</si>
  <si>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</si>
  <si>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</si>
  <si>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</si>
  <si>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</si>
  <si>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</si>
  <si>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</si>
  <si>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</si>
  <si>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</si>
  <si>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</si>
  <si>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</si>
  <si>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</si>
  <si>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</si>
  <si>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</si>
  <si>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</si>
  <si>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</si>
  <si>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</si>
  <si>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</si>
  <si>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</si>
  <si>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</si>
  <si>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</si>
  <si>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</si>
  <si>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</si>
  <si>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</si>
  <si>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</si>
  <si>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</si>
  <si>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</si>
  <si>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</si>
  <si>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</si>
  <si>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</si>
  <si>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</si>
  <si>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</si>
  <si>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</si>
  <si>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</si>
  <si>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</si>
  <si>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</si>
  <si>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</si>
  <si>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</si>
  <si>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</si>
  <si>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</si>
  <si>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</si>
  <si>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</si>
  <si>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</si>
  <si>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</si>
  <si>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</si>
  <si>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</si>
  <si>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</si>
  <si>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</si>
  <si>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</si>
  <si>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</si>
  <si>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</si>
  <si>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</si>
  <si>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</si>
  <si>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</si>
  <si>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</si>
  <si>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</si>
  <si>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</si>
  <si>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</si>
  <si>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</si>
  <si>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</si>
  <si>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</si>
  <si>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</si>
  <si>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</si>
  <si>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</si>
  <si>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</si>
  <si>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</si>
  <si>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</si>
  <si>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</si>
  <si>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</si>
  <si>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</si>
  <si>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</si>
  <si>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</si>
  <si>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</si>
  <si>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</si>
  <si>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</si>
  <si>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</si>
  <si>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</si>
  <si>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</si>
  <si>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</si>
  <si>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</si>
  <si>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</si>
  <si>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</si>
  <si>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</si>
  <si>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</si>
  <si>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</si>
  <si>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</si>
  <si>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</si>
  <si>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</si>
  <si>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</si>
  <si>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</si>
  <si>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</si>
  <si>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</si>
  <si>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</si>
  <si>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</si>
  <si>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</si>
  <si>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</si>
  <si>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</si>
  <si>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</si>
  <si>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</si>
  <si>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</si>
  <si>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</si>
  <si>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</si>
  <si>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</si>
  <si>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</si>
  <si>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</si>
  <si>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</si>
  <si>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</si>
  <si>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</si>
  <si>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</si>
  <si>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</si>
  <si>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</si>
  <si>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</si>
  <si>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</si>
  <si>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</si>
  <si>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</si>
  <si>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</si>
  <si>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</si>
  <si>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</si>
  <si>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</si>
  <si>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</si>
  <si>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</si>
  <si>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</si>
  <si>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</si>
  <si>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</si>
  <si>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</si>
  <si>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</si>
  <si>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</si>
  <si>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</si>
  <si>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</si>
  <si>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</si>
  <si>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</si>
  <si>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</si>
  <si>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</si>
  <si>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</si>
  <si>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</si>
  <si>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</si>
  <si>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</si>
  <si>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</si>
  <si>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</si>
  <si>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</si>
  <si>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</si>
  <si>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</si>
  <si>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</si>
  <si>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</si>
  <si>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</si>
  <si>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</si>
  <si>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</si>
  <si>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</si>
  <si>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</si>
  <si>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</si>
  <si>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</si>
  <si>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</si>
  <si>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</si>
  <si>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</si>
  <si>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</si>
  <si>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</si>
  <si>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</si>
  <si>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</si>
  <si>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</si>
  <si>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</si>
  <si>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</si>
  <si>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</si>
  <si>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</si>
  <si>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</si>
  <si>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</si>
  <si>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</si>
  <si>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</si>
  <si>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</si>
  <si>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</si>
  <si>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</si>
  <si>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</si>
  <si>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</si>
  <si>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</si>
  <si>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</si>
  <si>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</si>
  <si>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</si>
  <si>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</si>
  <si>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</si>
  <si>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</si>
  <si>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</si>
  <si>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</si>
  <si>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</si>
  <si>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</si>
  <si>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</si>
  <si>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</si>
  <si>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</si>
  <si>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</si>
  <si>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</si>
  <si>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</si>
  <si>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</si>
  <si>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</si>
  <si>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</si>
  <si>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</si>
  <si>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</si>
  <si>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</si>
  <si>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</si>
  <si>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</si>
  <si>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</si>
  <si>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</si>
  <si>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</si>
  <si>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</si>
  <si>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</si>
  <si>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</si>
  <si>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</si>
  <si>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</si>
  <si>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</si>
  <si>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</si>
  <si>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</si>
  <si>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</si>
  <si>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</si>
  <si>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</si>
  <si>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</si>
  <si>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</si>
  <si>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</si>
  <si>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</si>
  <si>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</si>
  <si>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</si>
  <si>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</si>
  <si>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</si>
  <si>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</si>
  <si>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</si>
  <si>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</si>
  <si>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</si>
  <si>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</si>
  <si>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</si>
  <si>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</si>
  <si>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</si>
  <si>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</si>
  <si>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</si>
  <si>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</si>
  <si>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</si>
  <si>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</si>
  <si>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</si>
  <si>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</si>
  <si>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</si>
  <si>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</si>
  <si>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</si>
  <si>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</si>
  <si>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</si>
  <si>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</si>
  <si>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</si>
  <si>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</si>
  <si>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</si>
  <si>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</si>
  <si>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</si>
  <si>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</si>
  <si>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</si>
  <si>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</si>
  <si>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</si>
  <si>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</si>
  <si>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</si>
  <si>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</si>
  <si>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</si>
  <si>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</si>
  <si>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</si>
  <si>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</si>
  <si>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</si>
  <si>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</si>
  <si>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</si>
  <si>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</si>
  <si>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</si>
  <si>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</si>
  <si>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</si>
  <si>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</si>
  <si>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</si>
  <si>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</si>
  <si>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</si>
  <si>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</si>
  <si>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</si>
  <si>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</si>
  <si>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</si>
  <si>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</si>
  <si>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</si>
  <si>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</si>
  <si>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</si>
  <si>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</si>
  <si>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</si>
  <si>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</si>
  <si>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</si>
  <si>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</si>
  <si>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</si>
  <si>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</si>
  <si>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</si>
  <si>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</si>
  <si>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</si>
  <si>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</si>
  <si>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</si>
  <si>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</si>
  <si>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</si>
  <si>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</si>
  <si>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</si>
  <si>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</si>
  <si>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</si>
  <si>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</si>
  <si>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</si>
  <si>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</si>
  <si>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</si>
  <si>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</si>
  <si>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</si>
  <si>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</si>
  <si>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</si>
  <si>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</si>
  <si>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</si>
  <si>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</si>
  <si>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</si>
  <si>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</si>
  <si>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</si>
  <si>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</si>
  <si>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</si>
  <si>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</si>
  <si>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</si>
  <si>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</si>
  <si>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</si>
  <si>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</si>
  <si>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</si>
  <si>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</si>
  <si>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</si>
  <si>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</si>
  <si>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</si>
  <si>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</si>
  <si>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</si>
  <si>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</si>
  <si>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</si>
  <si>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</si>
  <si>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</si>
  <si>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</si>
  <si>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</si>
  <si>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</si>
  <si>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</si>
  <si>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</si>
  <si>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</si>
  <si>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</si>
  <si>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</si>
  <si>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</si>
  <si>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</si>
  <si>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</si>
  <si>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</si>
  <si>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</si>
  <si>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</si>
  <si>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</si>
  <si>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</si>
  <si>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</si>
  <si>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</si>
  <si>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</si>
  <si>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</si>
  <si>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</si>
  <si>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</si>
  <si>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</si>
  <si>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</si>
  <si>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</si>
  <si>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</si>
  <si>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</si>
  <si>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</si>
  <si>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</si>
  <si>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</si>
  <si>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</si>
  <si>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</si>
  <si>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</si>
  <si>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</si>
  <si>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</si>
  <si>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</si>
  <si>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</si>
  <si>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</si>
  <si>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</si>
  <si>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</si>
  <si>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</si>
  <si>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</si>
  <si>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</si>
  <si>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</si>
  <si>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</si>
  <si>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</si>
  <si>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</si>
  <si>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</si>
  <si>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</si>
  <si>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</si>
  <si>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</si>
  <si>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</si>
  <si>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</si>
  <si>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</si>
  <si>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</si>
  <si>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</si>
  <si>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</si>
  <si>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</si>
  <si>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</si>
  <si>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</si>
  <si>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</si>
  <si>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</si>
  <si>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</si>
  <si>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</si>
  <si>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</si>
  <si>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</si>
  <si>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</si>
  <si>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</si>
  <si>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</si>
  <si>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</si>
  <si>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</si>
  <si>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</si>
  <si>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</si>
  <si>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</si>
  <si>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</si>
  <si>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</si>
  <si>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</si>
  <si>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</si>
  <si>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</si>
  <si>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</si>
  <si>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</si>
  <si>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</si>
  <si>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</si>
  <si>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</si>
  <si>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</si>
  <si>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</si>
  <si>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</si>
  <si>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</si>
  <si>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</si>
  <si>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</si>
  <si>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</si>
  <si>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</si>
  <si>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</si>
  <si>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</si>
  <si>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</si>
  <si>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</si>
  <si>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</si>
  <si>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</si>
  <si>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</si>
  <si>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</si>
  <si>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</si>
  <si>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</si>
  <si>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</si>
  <si>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</si>
  <si>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</si>
  <si>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</si>
  <si>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</si>
  <si>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</si>
  <si>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</si>
  <si>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</si>
  <si>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</si>
  <si>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</si>
  <si>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</si>
  <si>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</si>
  <si>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</si>
  <si>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</si>
  <si>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</si>
  <si>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</si>
  <si>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</si>
  <si>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</si>
  <si>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</si>
  <si>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</si>
  <si>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</si>
  <si>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</si>
  <si>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</si>
  <si>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</si>
  <si>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</si>
  <si>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</si>
  <si>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</si>
  <si>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</si>
  <si>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</si>
  <si>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</si>
  <si>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</si>
  <si>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</si>
  <si>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</si>
  <si>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</si>
  <si>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</si>
  <si>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</si>
  <si>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</si>
  <si>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</si>
  <si>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</si>
  <si>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</si>
  <si>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</si>
  <si>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</si>
  <si>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</si>
  <si>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</si>
  <si>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</si>
  <si>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</si>
  <si>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</si>
  <si>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</si>
  <si>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</si>
  <si>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</si>
  <si>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</si>
  <si>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</si>
  <si>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</si>
  <si>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</si>
  <si>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</si>
  <si>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</si>
  <si>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</si>
  <si>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</si>
  <si>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</si>
  <si>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</si>
  <si>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</si>
  <si>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</si>
  <si>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</si>
  <si>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</si>
  <si>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</si>
  <si>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</si>
  <si>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</si>
  <si>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</si>
  <si>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</si>
  <si>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</si>
  <si>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</si>
  <si>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</si>
  <si>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</si>
  <si>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</si>
  <si>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</si>
  <si>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</si>
  <si>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</si>
  <si>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</si>
  <si>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</si>
  <si>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</si>
  <si>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</si>
  <si>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</si>
  <si>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</si>
  <si>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</si>
  <si>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</si>
  <si>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</si>
  <si>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</si>
  <si>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</si>
  <si>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</si>
  <si>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</si>
  <si>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</si>
  <si>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</si>
  <si>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</si>
  <si>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</si>
  <si>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</si>
  <si>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</si>
  <si>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</si>
  <si>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</si>
  <si>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</si>
  <si>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</si>
  <si>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</si>
  <si>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</si>
  <si>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</si>
  <si>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</si>
  <si>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</si>
  <si>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</si>
  <si>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</si>
  <si>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</si>
  <si>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</si>
  <si>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</si>
  <si>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</si>
  <si>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</si>
  <si>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</si>
  <si>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</si>
  <si>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</si>
  <si>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</si>
  <si>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</si>
  <si>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</si>
  <si>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</si>
  <si>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</si>
  <si>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</si>
  <si>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</si>
  <si>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</si>
  <si>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</si>
  <si>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</si>
  <si>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</si>
  <si>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</si>
  <si>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</si>
  <si>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</si>
  <si>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</si>
  <si>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</si>
  <si>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</si>
  <si>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</si>
  <si>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</si>
  <si>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</si>
  <si>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</si>
  <si>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</si>
  <si>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</si>
  <si>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</si>
  <si>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</si>
  <si>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</si>
  <si>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</si>
  <si>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</si>
  <si>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</si>
  <si>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</si>
  <si>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</si>
  <si>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</si>
  <si>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</si>
  <si>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</si>
  <si>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</si>
  <si>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</si>
  <si>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</si>
  <si>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</si>
  <si>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</si>
  <si>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</si>
  <si>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</si>
  <si>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</si>
  <si>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</si>
  <si>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</si>
  <si>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</si>
  <si>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</si>
  <si>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</si>
  <si>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</si>
  <si>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</si>
  <si>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</si>
  <si>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</si>
  <si>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</si>
  <si>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</si>
  <si>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</si>
  <si>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</si>
  <si>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</si>
  <si>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</si>
  <si>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</si>
  <si>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</si>
  <si>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</si>
  <si>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</si>
  <si>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</si>
  <si>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</si>
  <si>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</si>
  <si>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</si>
  <si>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</si>
  <si>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</si>
  <si>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</si>
  <si>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</si>
  <si>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</si>
  <si>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</si>
  <si>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</si>
  <si>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</si>
  <si>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</si>
  <si>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</si>
  <si>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</si>
  <si>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</si>
  <si>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</si>
  <si>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</si>
  <si>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</si>
  <si>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</si>
  <si>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</si>
  <si>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</si>
  <si>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</si>
  <si>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</si>
  <si>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</si>
  <si>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</si>
  <si>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</si>
  <si>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</si>
  <si>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</si>
  <si>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</si>
  <si>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</si>
  <si>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</si>
  <si>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</si>
  <si>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</si>
  <si>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</si>
  <si>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</si>
  <si>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</si>
  <si>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</si>
  <si>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</si>
  <si>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</si>
  <si>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</si>
  <si>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</si>
  <si>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</si>
  <si>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</si>
  <si>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</si>
  <si>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</si>
  <si>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</si>
  <si>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</si>
  <si>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</si>
  <si>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</si>
  <si>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</si>
  <si>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</si>
  <si>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</si>
  <si>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</si>
  <si>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</si>
  <si>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</si>
  <si>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</si>
  <si>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</si>
  <si>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</si>
  <si>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</si>
  <si>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</si>
  <si>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</si>
  <si>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</si>
  <si>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</si>
  <si>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</si>
  <si>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</si>
  <si>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</si>
  <si>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</si>
  <si>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</si>
  <si>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</si>
  <si>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</si>
  <si>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</si>
  <si>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</si>
  <si>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</si>
  <si>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</si>
  <si>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</si>
  <si>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</si>
  <si>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</si>
  <si>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</si>
  <si>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</si>
  <si>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</si>
  <si>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</si>
  <si>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</si>
  <si>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</si>
  <si>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</si>
  <si>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</si>
  <si>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</si>
  <si>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</si>
  <si>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</si>
  <si>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</si>
  <si>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</si>
  <si>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</si>
  <si>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</si>
  <si>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</si>
  <si>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</si>
  <si>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</si>
  <si>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</si>
  <si>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</si>
  <si>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</si>
  <si>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</si>
  <si>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</si>
  <si>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</si>
  <si>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</si>
  <si>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</si>
  <si>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</si>
  <si>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</si>
  <si>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</si>
  <si>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</si>
  <si>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</si>
  <si>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</si>
  <si>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</si>
  <si>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</si>
  <si>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</si>
  <si>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</si>
  <si>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</si>
  <si>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</si>
  <si>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</si>
  <si>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</si>
  <si>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</si>
  <si>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</si>
  <si>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</si>
  <si>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</si>
  <si>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</si>
  <si>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</si>
  <si>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</si>
  <si>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</si>
  <si>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</si>
  <si>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</si>
  <si>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</si>
  <si>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</si>
  <si>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</si>
  <si>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</si>
  <si>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</si>
  <si>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</si>
  <si>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</si>
  <si>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</si>
  <si>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</si>
  <si>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</si>
  <si>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</si>
  <si>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</si>
  <si>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</si>
  <si>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</si>
  <si>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</si>
  <si>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</si>
  <si>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</si>
  <si>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</si>
  <si>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</si>
  <si>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</si>
  <si>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</si>
  <si>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</si>
  <si>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</si>
  <si>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</si>
  <si>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</si>
  <si>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</si>
  <si>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</si>
  <si>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</si>
  <si>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</si>
  <si>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</si>
  <si>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</si>
  <si>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</si>
  <si>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</si>
  <si>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</si>
  <si>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</si>
  <si>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</si>
  <si>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</si>
  <si>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</si>
  <si>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</si>
  <si>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</si>
  <si>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</si>
  <si>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</si>
  <si>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</si>
  <si>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</si>
  <si>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</si>
  <si>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</si>
  <si>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</si>
  <si>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</si>
  <si>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</si>
  <si>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</si>
  <si>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</si>
  <si>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</si>
  <si>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</si>
  <si>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</si>
  <si>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</si>
  <si>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</si>
  <si>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</si>
  <si>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</si>
  <si>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</si>
  <si>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</si>
  <si>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</si>
  <si>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</si>
  <si>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</si>
  <si>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</si>
  <si>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</si>
  <si>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</si>
  <si>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</si>
  <si>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</si>
  <si>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</si>
  <si>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</si>
  <si>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</si>
  <si>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</si>
  <si>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</si>
  <si>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</si>
  <si>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</si>
  <si>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</si>
  <si>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</si>
  <si>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</si>
  <si>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</si>
  <si>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</si>
  <si>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</si>
  <si>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</si>
  <si>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</si>
  <si>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</si>
  <si>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</si>
  <si>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</si>
  <si>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</si>
  <si>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</si>
  <si>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</si>
  <si>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</si>
  <si>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</si>
  <si>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</si>
  <si>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</si>
  <si>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</si>
  <si>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</si>
  <si>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</si>
  <si>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</si>
  <si>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</si>
  <si>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</si>
  <si>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</si>
  <si>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</si>
  <si>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</si>
  <si>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</si>
  <si>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</si>
  <si>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</si>
  <si>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</si>
  <si>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</si>
  <si>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</si>
  <si>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</si>
  <si>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</si>
  <si>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</si>
  <si>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</si>
  <si>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</si>
  <si>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</si>
  <si>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</si>
  <si>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</si>
  <si>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</si>
  <si>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</si>
  <si>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</si>
  <si>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</si>
  <si>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</si>
  <si>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</si>
  <si>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</si>
  <si>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</si>
  <si>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</si>
  <si>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</si>
  <si>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</si>
  <si>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</si>
  <si>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</si>
  <si>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</si>
  <si>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</si>
  <si>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</si>
  <si>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</si>
  <si>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</si>
  <si>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</si>
  <si>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</si>
  <si>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</si>
  <si>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</si>
  <si>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</si>
  <si>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</si>
  <si>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</si>
  <si>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</si>
  <si>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</si>
  <si>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</si>
  <si>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</si>
  <si>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</si>
  <si>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</si>
  <si>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</si>
  <si>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</si>
  <si>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</si>
  <si>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</si>
  <si>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</si>
  <si>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</si>
  <si>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</si>
  <si>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</si>
  <si>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</si>
  <si>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</si>
  <si>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</si>
  <si>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</si>
  <si>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</si>
  <si>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</si>
  <si>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</si>
  <si>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</si>
  <si>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</si>
  <si>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</si>
  <si>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</si>
  <si>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</si>
  <si>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</si>
  <si>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</si>
  <si>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</si>
  <si>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</si>
  <si>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</si>
  <si>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</si>
  <si>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</si>
  <si>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</si>
  <si>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</si>
  <si>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</si>
  <si>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</si>
  <si>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</si>
  <si>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</si>
  <si>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</si>
  <si>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</si>
  <si>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</si>
  <si>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</si>
  <si>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</si>
  <si>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</si>
  <si>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</si>
  <si>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</si>
  <si>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</si>
  <si>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</si>
  <si>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</si>
  <si>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</si>
  <si>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</si>
  <si>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</si>
  <si>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</si>
  <si>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</si>
  <si>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</si>
  <si>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</si>
  <si>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</si>
  <si>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</si>
  <si>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</si>
  <si>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</si>
  <si>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</si>
  <si>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</si>
  <si>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</si>
  <si>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</si>
  <si>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</si>
  <si>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</si>
  <si>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</si>
  <si>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</si>
  <si>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</si>
  <si>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</si>
  <si>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</si>
  <si>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</si>
  <si>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</si>
  <si>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</si>
  <si>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</si>
  <si>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</si>
  <si>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</si>
  <si>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</si>
  <si>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</si>
  <si>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</si>
  <si>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</si>
  <si>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</si>
  <si>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</si>
  <si>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</si>
  <si>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</si>
  <si>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</si>
  <si>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</si>
  <si>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</si>
  <si>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</si>
  <si>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</si>
  <si>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</si>
  <si>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</si>
  <si>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</si>
  <si>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</si>
  <si>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</si>
  <si>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</si>
  <si>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</si>
  <si>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</si>
  <si>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</si>
  <si>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</si>
  <si>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</si>
  <si>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</si>
  <si>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</si>
  <si>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</si>
  <si>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</si>
  <si>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</si>
  <si>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</si>
  <si>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</si>
  <si>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</si>
  <si>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</si>
  <si>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</si>
  <si>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</si>
  <si>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</si>
  <si>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</si>
  <si>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</si>
  <si>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</si>
  <si>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</si>
  <si>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</si>
  <si>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</si>
  <si>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</si>
  <si>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</si>
  <si>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</si>
  <si>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</si>
  <si>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</si>
  <si>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</si>
  <si>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</si>
  <si>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</si>
  <si>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</si>
  <si>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</si>
  <si>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</si>
  <si>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</si>
  <si>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</si>
  <si>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</si>
  <si>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</si>
  <si>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</si>
  <si>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</si>
  <si>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</si>
  <si>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</si>
  <si>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</si>
  <si>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</si>
  <si>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</si>
  <si>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</si>
  <si>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</si>
  <si>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</si>
  <si>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</si>
  <si>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</si>
  <si>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</si>
  <si>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</si>
  <si>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</si>
  <si>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</si>
  <si>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</si>
  <si>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</si>
  <si>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</si>
  <si>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</si>
  <si>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</si>
  <si>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</si>
  <si>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</si>
  <si>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</si>
  <si>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</si>
  <si>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</si>
  <si>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</si>
  <si>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</si>
  <si>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</si>
  <si>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</si>
  <si>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</si>
  <si>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</si>
  <si>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</si>
  <si>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</si>
  <si>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</si>
  <si>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</si>
  <si>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</si>
  <si>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</si>
  <si>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</si>
  <si>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</si>
  <si>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</si>
  <si>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</si>
  <si>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</si>
  <si>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</si>
  <si>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</si>
  <si>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</si>
  <si>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</si>
  <si>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</si>
  <si>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</si>
  <si>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</si>
  <si>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</si>
  <si>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</si>
  <si>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</si>
  <si>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</si>
  <si>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</si>
  <si>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</si>
  <si>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</si>
  <si>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</si>
  <si>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</si>
  <si>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</si>
  <si>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</si>
  <si>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</si>
  <si>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</si>
  <si>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</si>
  <si>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</si>
  <si>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</si>
  <si>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</si>
  <si>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</si>
  <si>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</si>
  <si>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</si>
  <si>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</si>
  <si>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</si>
  <si>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</si>
  <si>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</si>
  <si>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</si>
  <si>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</si>
  <si>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</si>
  <si>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</si>
  <si>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</si>
  <si>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</si>
  <si>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</si>
  <si>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</si>
  <si>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</si>
  <si>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</si>
  <si>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</si>
  <si>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</si>
  <si>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</si>
  <si>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</si>
  <si>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</si>
  <si>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</si>
  <si>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</si>
  <si>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</si>
  <si>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</si>
  <si>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</si>
  <si>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</si>
  <si>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</si>
  <si>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</si>
  <si>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</si>
  <si>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</si>
  <si>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</si>
  <si>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</si>
  <si>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</si>
  <si>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</si>
  <si>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</si>
  <si>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</si>
  <si>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</si>
  <si>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</si>
  <si>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</si>
  <si>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</si>
  <si>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</si>
  <si>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</si>
  <si>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</si>
  <si>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</si>
  <si>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</si>
  <si>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</si>
  <si>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</si>
  <si>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</si>
  <si>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</si>
  <si>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</si>
  <si>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</si>
  <si>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</si>
  <si>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</si>
  <si>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</si>
  <si>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</si>
  <si>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</si>
  <si>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</si>
  <si>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</si>
  <si>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</si>
  <si>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</si>
  <si>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</si>
  <si>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</si>
  <si>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</si>
  <si>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</si>
  <si>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</si>
  <si>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</si>
  <si>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</si>
  <si>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</si>
  <si>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</si>
  <si>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</si>
  <si>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</si>
  <si>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</si>
  <si>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</si>
  <si>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</si>
  <si>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</si>
  <si>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</si>
  <si>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</si>
  <si>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</si>
  <si>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</si>
  <si>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</si>
  <si>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</si>
  <si>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</si>
  <si>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</si>
  <si>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</si>
  <si>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</si>
  <si>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</si>
  <si>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</si>
  <si>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</si>
  <si>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</si>
  <si>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</si>
  <si>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</si>
  <si>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</si>
  <si>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</si>
  <si>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</si>
  <si>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</si>
  <si>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</si>
  <si>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</si>
  <si>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</si>
  <si>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</si>
  <si>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</si>
  <si>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</si>
  <si>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</si>
  <si>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</si>
  <si>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</si>
  <si>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</si>
  <si>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</si>
  <si>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</si>
  <si>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</si>
  <si>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</si>
  <si>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</si>
  <si>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</si>
  <si>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</si>
  <si>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</si>
  <si>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</si>
  <si>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</si>
  <si>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</si>
  <si>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</si>
  <si>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</si>
  <si>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</si>
  <si>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</si>
  <si>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</si>
  <si>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</si>
  <si>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</si>
  <si>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</si>
  <si>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</si>
  <si>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</si>
  <si>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</si>
  <si>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</si>
  <si>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</si>
  <si>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</si>
  <si>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</si>
  <si>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</si>
  <si>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</si>
  <si>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</si>
  <si>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</si>
  <si>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</si>
  <si>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</si>
  <si>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</si>
  <si>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</si>
  <si>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</si>
  <si>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</si>
  <si>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</si>
  <si>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</si>
  <si>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</si>
  <si>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</si>
  <si>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</si>
  <si>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</si>
  <si>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</si>
  <si>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</si>
  <si>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</si>
  <si>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</si>
  <si>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</si>
  <si>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</si>
  <si>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</si>
  <si>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</si>
  <si>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</si>
  <si>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</si>
  <si>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</si>
  <si>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</si>
  <si>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</si>
  <si>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</si>
  <si>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</si>
  <si>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</si>
  <si>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</si>
  <si>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</si>
  <si>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</si>
  <si>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</si>
  <si>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</si>
  <si>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</si>
  <si>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</si>
  <si>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</si>
  <si>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</si>
  <si>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</si>
  <si>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</si>
  <si>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</si>
  <si>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</si>
  <si>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</si>
  <si>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</si>
  <si>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</si>
  <si>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</si>
  <si>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</si>
  <si>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</si>
  <si>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</si>
  <si>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</si>
  <si>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</si>
  <si>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</si>
  <si>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</si>
  <si>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</si>
  <si>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</si>
  <si>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</si>
  <si>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</si>
  <si>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</si>
  <si>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</si>
  <si>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</si>
  <si>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</si>
  <si>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</si>
  <si>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</si>
  <si>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</si>
  <si>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</si>
  <si>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</si>
  <si>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</si>
  <si>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</si>
  <si>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</si>
  <si>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</si>
  <si>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</si>
  <si>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</si>
  <si>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</si>
  <si>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</si>
  <si>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</si>
  <si>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</si>
  <si>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</si>
  <si>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</si>
  <si>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</si>
  <si>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</si>
  <si>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</si>
  <si>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</si>
  <si>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</si>
  <si>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</si>
  <si>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</si>
  <si>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</si>
  <si>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</si>
  <si>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</si>
  <si>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</si>
  <si>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</si>
  <si>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</si>
  <si>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</si>
  <si>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</si>
  <si>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</si>
  <si>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</si>
  <si>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</si>
  <si>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</si>
  <si>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</si>
  <si>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</si>
  <si>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</si>
  <si>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</si>
  <si>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</si>
  <si>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</si>
  <si>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</si>
  <si>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</si>
  <si>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</si>
  <si>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</si>
  <si>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</si>
  <si>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</si>
  <si>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</si>
  <si>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</si>
  <si>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</si>
  <si>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</si>
  <si>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</si>
  <si>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</si>
  <si>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</si>
  <si>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</si>
  <si>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</si>
  <si>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</si>
  <si>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</si>
  <si>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</si>
  <si>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</si>
  <si>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</si>
  <si>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</si>
  <si>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</si>
  <si>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</si>
  <si>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</si>
  <si>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</si>
  <si>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</si>
  <si>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</si>
  <si>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</si>
  <si>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</si>
  <si>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</si>
  <si>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</si>
  <si>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</si>
  <si>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</si>
  <si>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</si>
  <si>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</si>
  <si>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</si>
  <si>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</si>
  <si>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</si>
  <si>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</si>
  <si>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</si>
  <si>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</si>
  <si>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</si>
  <si>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</si>
  <si>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</si>
  <si>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</si>
  <si>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</si>
  <si>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</si>
  <si>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</si>
  <si>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</si>
  <si>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</si>
  <si>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</si>
  <si>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</si>
  <si>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</si>
  <si>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</si>
  <si>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</si>
  <si>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</si>
  <si>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</si>
  <si>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</si>
  <si>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</si>
  <si>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</si>
  <si>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</si>
  <si>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</si>
  <si>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</si>
  <si>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</si>
  <si>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</si>
  <si>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</si>
  <si>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</si>
  <si>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</si>
  <si>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</si>
  <si>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</si>
  <si>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</si>
  <si>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</si>
  <si>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</si>
  <si>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</si>
  <si>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</si>
  <si>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</si>
  <si>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</si>
  <si>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</si>
  <si>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</si>
  <si>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</si>
  <si>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</si>
  <si>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</si>
  <si>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</si>
  <si>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</si>
  <si>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</si>
  <si>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</si>
  <si>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</si>
  <si>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</si>
  <si>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</si>
  <si>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</si>
  <si>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</si>
  <si>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</si>
  <si>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</si>
  <si>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</si>
  <si>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</si>
  <si>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</si>
  <si>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</si>
  <si>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</si>
  <si>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</si>
  <si>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</si>
  <si>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</si>
  <si>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</si>
  <si>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</si>
  <si>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</si>
  <si>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</si>
  <si>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</si>
  <si>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</si>
  <si>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</si>
  <si>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</si>
  <si>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</si>
  <si>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</si>
  <si>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</si>
  <si>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</si>
  <si>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</si>
  <si>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</si>
  <si>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</si>
  <si>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</si>
  <si>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</si>
  <si>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</si>
  <si>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</si>
  <si>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</si>
  <si>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</si>
  <si>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</si>
  <si>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</si>
  <si>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</si>
  <si>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</si>
  <si>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</si>
  <si>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</si>
  <si>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</si>
  <si>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</si>
  <si>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</si>
  <si>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</si>
  <si>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</si>
  <si>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</si>
  <si>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</si>
  <si>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</si>
  <si>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</si>
  <si>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</si>
  <si>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</si>
  <si>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</si>
  <si>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</si>
  <si>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</si>
  <si>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</si>
  <si>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</si>
  <si>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</si>
  <si>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</si>
  <si>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</si>
  <si>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</si>
  <si>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</si>
  <si>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</si>
  <si>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</si>
  <si>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</si>
  <si>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</si>
  <si>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</si>
  <si>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</si>
  <si>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</si>
  <si>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</si>
  <si>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</si>
  <si>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</si>
  <si>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</si>
  <si>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</si>
  <si>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</si>
  <si>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</si>
  <si>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</si>
  <si>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</si>
  <si>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</si>
  <si>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</si>
  <si>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</si>
  <si>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</si>
  <si>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</si>
  <si>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</si>
  <si>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</si>
  <si>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</si>
  <si>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</si>
  <si>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</si>
  <si>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</si>
  <si>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</si>
  <si>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</si>
  <si>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</si>
  <si>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</si>
  <si>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</si>
  <si>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</si>
  <si>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</si>
  <si>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</si>
  <si>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</si>
  <si>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</si>
  <si>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</si>
  <si>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</si>
  <si>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</si>
  <si>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</si>
  <si>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</si>
  <si>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</si>
  <si>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</si>
  <si>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</si>
  <si>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</si>
  <si>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</si>
  <si>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</si>
  <si>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</si>
  <si>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</si>
  <si>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</si>
  <si>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</si>
  <si>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</si>
  <si>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</si>
  <si>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</si>
  <si>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</si>
  <si>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</si>
  <si>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</si>
  <si>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</si>
  <si>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</si>
  <si>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</si>
  <si>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</si>
  <si>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</si>
  <si>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</si>
  <si>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</si>
  <si>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</si>
  <si>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</si>
  <si>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</si>
  <si>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</si>
  <si>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</si>
  <si>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</si>
  <si>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</si>
  <si>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</si>
  <si>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</si>
  <si>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</si>
  <si>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</si>
  <si>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</si>
  <si>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</si>
  <si>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</si>
  <si>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</si>
  <si>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</si>
  <si>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</si>
  <si>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</si>
  <si>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</si>
  <si>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</si>
  <si>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</si>
  <si>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</si>
  <si>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</si>
  <si>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</si>
  <si>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</si>
  <si>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</si>
  <si>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</si>
  <si>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</si>
  <si>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</si>
  <si>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</si>
  <si>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</si>
  <si>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</si>
  <si>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</si>
  <si>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</si>
  <si>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</si>
  <si>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</si>
  <si>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</si>
  <si>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</si>
  <si>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</si>
  <si>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</si>
  <si>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</si>
  <si>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</si>
  <si>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</si>
  <si>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</si>
  <si>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</si>
  <si>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</si>
  <si>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</si>
  <si>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</si>
  <si>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</si>
  <si>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</si>
  <si>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</si>
  <si>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</si>
  <si>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</si>
  <si>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</si>
  <si>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</si>
  <si>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</si>
  <si>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</si>
  <si>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</si>
  <si>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</si>
  <si>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</si>
  <si>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</si>
  <si>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</si>
  <si>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</si>
  <si>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</si>
  <si>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</si>
  <si>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</si>
  <si>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</si>
  <si>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</si>
  <si>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</si>
  <si>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</si>
  <si>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</si>
  <si>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</si>
  <si>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</si>
  <si>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</si>
  <si>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</si>
  <si>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</si>
  <si>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</si>
  <si>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</si>
  <si>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</si>
  <si>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</si>
  <si>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</si>
  <si>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</si>
  <si>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</si>
  <si>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</si>
  <si>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</si>
  <si>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</si>
  <si>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</si>
  <si>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</si>
  <si>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</si>
  <si>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</si>
  <si>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</si>
  <si>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</si>
  <si>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</si>
  <si>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</si>
  <si>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</si>
  <si>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</si>
  <si>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</si>
  <si>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</si>
  <si>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</si>
  <si>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</si>
  <si>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</si>
  <si>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</si>
  <si>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</si>
  <si>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</si>
  <si>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</si>
  <si>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</si>
  <si>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</si>
  <si>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</si>
  <si>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</si>
  <si>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</si>
  <si>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</si>
  <si>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</si>
  <si>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</si>
  <si>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</si>
  <si>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</si>
  <si>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</si>
  <si>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</si>
  <si>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</si>
  <si>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</si>
  <si>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</si>
  <si>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</si>
  <si>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</si>
  <si>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</si>
  <si>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</si>
  <si>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</si>
  <si>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</si>
  <si>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</si>
  <si>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</si>
  <si>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</si>
  <si>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</si>
  <si>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</si>
  <si>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</si>
  <si>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</si>
  <si>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</si>
  <si>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</si>
  <si>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</si>
  <si>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</si>
  <si>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</si>
  <si>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</si>
  <si>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</si>
  <si>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</si>
  <si>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</si>
  <si>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</si>
  <si>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</si>
  <si>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</si>
  <si>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</si>
  <si>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</si>
  <si>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</si>
  <si>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</si>
  <si>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</si>
  <si>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</si>
  <si>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</si>
  <si>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</si>
  <si>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</si>
  <si>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</si>
  <si>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</si>
  <si>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</si>
  <si>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</si>
  <si>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</si>
  <si>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</si>
  <si>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</si>
  <si>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</si>
  <si>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</si>
  <si>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</si>
  <si>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</si>
  <si>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</si>
  <si>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</si>
  <si>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</si>
  <si>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</si>
  <si>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</si>
  <si>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</si>
  <si>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</si>
  <si>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</si>
  <si>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</si>
  <si>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</si>
  <si>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</si>
  <si>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</si>
  <si>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</si>
  <si>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</si>
  <si>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</si>
  <si>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</si>
  <si>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</si>
  <si>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</si>
  <si>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</si>
  <si>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</si>
  <si>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</si>
  <si>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</si>
  <si>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</si>
  <si>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</si>
  <si>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</si>
  <si>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</si>
  <si>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</si>
  <si>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</si>
  <si>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</si>
  <si>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</si>
  <si>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</si>
  <si>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</si>
  <si>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</si>
  <si>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</si>
  <si>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</si>
  <si>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</si>
  <si>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</si>
  <si>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</si>
  <si>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</si>
  <si>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</si>
  <si>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</si>
  <si>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</si>
  <si>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</si>
  <si>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</si>
  <si>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</si>
  <si>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</si>
  <si>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</si>
  <si>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</si>
  <si>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</si>
  <si>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</si>
  <si>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</si>
  <si>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</si>
  <si>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</si>
  <si>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</si>
  <si>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</si>
  <si>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</si>
  <si>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</si>
  <si>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</si>
  <si>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</si>
  <si>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</si>
  <si>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</si>
  <si>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</si>
  <si>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</si>
  <si>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</si>
  <si>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</si>
  <si>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</si>
  <si>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</si>
  <si>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</si>
  <si>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</si>
  <si>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</si>
  <si>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</si>
  <si>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</si>
  <si>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</si>
  <si>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</si>
  <si>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</si>
  <si>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</si>
  <si>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</si>
  <si>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</si>
  <si>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</si>
  <si>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</si>
  <si>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</si>
  <si>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</si>
  <si>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</si>
  <si>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</si>
  <si>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</si>
  <si>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</si>
  <si>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</si>
  <si>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</si>
  <si>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</si>
  <si>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</si>
  <si>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</si>
  <si>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</si>
  <si>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</si>
  <si>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</si>
  <si>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</si>
  <si>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</si>
  <si>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</si>
  <si>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</si>
  <si>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</si>
  <si>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</si>
  <si>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</si>
  <si>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</si>
  <si>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</si>
  <si>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</si>
  <si>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</si>
  <si>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</si>
  <si>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</si>
  <si>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</si>
  <si>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</si>
  <si>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</si>
  <si>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</si>
  <si>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</si>
  <si>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</si>
  <si>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</si>
  <si>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</si>
  <si>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</si>
  <si>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</si>
  <si>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</si>
  <si>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</si>
  <si>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</si>
  <si>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</si>
  <si>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</si>
  <si>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</si>
  <si>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</si>
  <si>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</si>
  <si>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</si>
  <si>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</si>
  <si>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</si>
  <si>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</si>
  <si>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</si>
  <si>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</si>
  <si>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</si>
  <si>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</si>
  <si>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</si>
  <si>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</si>
  <si>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</si>
  <si>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</si>
  <si>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</si>
  <si>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</si>
  <si>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</si>
  <si>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</si>
  <si>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</si>
  <si>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</si>
  <si>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</si>
  <si>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</si>
  <si>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</si>
  <si>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</si>
  <si>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</si>
  <si>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</si>
  <si>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</si>
  <si>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</si>
  <si>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</si>
  <si>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</si>
  <si>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</si>
  <si>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</si>
  <si>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</si>
  <si>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</si>
  <si>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</si>
  <si>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</si>
  <si>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</si>
  <si>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</si>
  <si>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</si>
  <si>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</si>
  <si>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</si>
  <si>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</si>
  <si>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</si>
  <si>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</si>
  <si>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</si>
  <si>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</si>
  <si>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</si>
  <si>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</si>
  <si>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</si>
  <si>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</si>
  <si>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</si>
  <si>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</si>
  <si>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</si>
  <si>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</si>
  <si>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</si>
  <si>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</si>
  <si>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</si>
  <si>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</si>
  <si>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</si>
  <si>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</si>
  <si>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</si>
  <si>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</si>
  <si>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</si>
  <si>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</si>
  <si>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</si>
  <si>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</si>
  <si>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</si>
  <si>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</si>
  <si>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</si>
  <si>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</si>
  <si>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</si>
  <si>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</si>
  <si>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</si>
  <si>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</si>
  <si>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</si>
  <si>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</si>
  <si>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</si>
  <si>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</si>
  <si>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</si>
  <si>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</si>
  <si>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</si>
  <si>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</si>
  <si>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</si>
  <si>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</si>
  <si>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</si>
  <si>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</si>
  <si>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</si>
  <si>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</si>
  <si>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</si>
  <si>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</si>
  <si>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</si>
  <si>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</si>
  <si>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</si>
  <si>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</si>
  <si>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</si>
  <si>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</si>
  <si>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</si>
  <si>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</si>
  <si>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</si>
  <si>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</si>
  <si>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</si>
  <si>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</si>
  <si>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</si>
  <si>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</si>
  <si>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</si>
  <si>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</si>
  <si>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</si>
  <si>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</si>
  <si>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</si>
  <si>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</si>
  <si>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</si>
  <si>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</si>
  <si>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</si>
  <si>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</si>
  <si>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</si>
  <si>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</si>
  <si>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</si>
  <si>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</si>
  <si>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</si>
  <si>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</si>
  <si>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</si>
  <si>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</si>
  <si>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</si>
  <si>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</si>
  <si>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</si>
  <si>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</si>
  <si>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</si>
  <si>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</si>
  <si>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</si>
  <si>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</si>
  <si>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</si>
  <si>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</si>
  <si>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</si>
  <si>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</si>
  <si>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</si>
  <si>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</si>
  <si>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</si>
  <si>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</si>
  <si>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</si>
  <si>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</si>
  <si>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</si>
  <si>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</si>
  <si>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</si>
  <si>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</si>
  <si>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</si>
  <si>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</si>
  <si>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</si>
  <si>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</si>
  <si>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</si>
  <si>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</si>
  <si>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</si>
  <si>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</si>
  <si>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</si>
  <si>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</si>
  <si>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</si>
  <si>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</si>
  <si>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</si>
  <si>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</si>
  <si>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</si>
  <si>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</si>
  <si>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</si>
  <si>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</si>
  <si>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</si>
  <si>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</si>
  <si>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</si>
  <si>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</si>
  <si>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</si>
  <si>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</si>
  <si>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</si>
  <si>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</si>
  <si>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</si>
  <si>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</si>
  <si>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</si>
  <si>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</si>
  <si>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</si>
  <si>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</si>
  <si>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</si>
  <si>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</si>
  <si>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</si>
  <si>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</si>
  <si>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</si>
  <si>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</si>
  <si>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</si>
  <si>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</si>
  <si>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</si>
  <si>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</si>
  <si>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</si>
  <si>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</si>
  <si>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</si>
  <si>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</si>
  <si>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</si>
  <si>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</si>
  <si>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</si>
  <si>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</si>
  <si>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</si>
  <si>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</si>
  <si>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</si>
  <si>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</si>
  <si>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</si>
  <si>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</si>
  <si>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</si>
  <si>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</si>
  <si>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</si>
  <si>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</si>
  <si>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</si>
  <si>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</si>
  <si>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</si>
  <si>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</si>
  <si>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</si>
  <si>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</si>
  <si>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</si>
  <si>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</si>
  <si>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</si>
  <si>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</si>
  <si>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</si>
  <si>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</si>
  <si>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</si>
  <si>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</si>
  <si>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</si>
  <si>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</si>
  <si>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</si>
  <si>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</si>
  <si>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</si>
  <si>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</si>
  <si>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</si>
  <si>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</si>
  <si>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</si>
  <si>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</si>
  <si>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</si>
  <si>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</si>
  <si>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</si>
  <si>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</si>
  <si>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</si>
  <si>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</si>
  <si>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</si>
  <si>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</si>
  <si>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</si>
  <si>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</si>
  <si>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</si>
  <si>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</si>
  <si>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</si>
  <si>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</si>
  <si>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</si>
  <si>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</si>
  <si>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</si>
  <si>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</si>
  <si>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</si>
  <si>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</si>
  <si>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</si>
  <si>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</si>
  <si>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</si>
  <si>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</si>
  <si>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</si>
  <si>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</si>
  <si>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</si>
  <si>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</si>
  <si>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</si>
  <si>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</si>
  <si>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</si>
  <si>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</si>
  <si>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</si>
  <si>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</si>
  <si>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</si>
  <si>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</si>
  <si>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</si>
  <si>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</si>
  <si>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</si>
  <si>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</si>
  <si>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</si>
  <si>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</si>
  <si>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</si>
  <si>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</si>
  <si>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</si>
  <si>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</si>
  <si>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</si>
  <si>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</si>
  <si>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</si>
  <si>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</si>
  <si>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</si>
  <si>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</si>
  <si>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</si>
  <si>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</si>
  <si>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</si>
  <si>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</si>
  <si>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</si>
  <si>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</si>
  <si>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</si>
  <si>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</si>
  <si>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</si>
  <si>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</si>
  <si>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</si>
  <si>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</si>
  <si>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</si>
  <si>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</si>
  <si>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</si>
  <si>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</si>
  <si>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</si>
  <si>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</si>
  <si>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</si>
  <si>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</si>
  <si>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</si>
  <si>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</si>
  <si>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</si>
  <si>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</si>
  <si>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</si>
  <si>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</si>
  <si>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</si>
  <si>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</si>
  <si>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</si>
  <si>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</si>
  <si>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</si>
  <si>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</si>
  <si>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</si>
  <si>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</si>
  <si>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</si>
  <si>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</si>
  <si>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</si>
  <si>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</si>
  <si>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</si>
  <si>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</si>
  <si>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</si>
  <si>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</si>
  <si>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</si>
  <si>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</si>
  <si>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</si>
  <si>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</si>
  <si>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</si>
  <si>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</si>
  <si>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</si>
  <si>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</si>
  <si>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</si>
  <si>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</si>
  <si>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</si>
  <si>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</si>
  <si>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</si>
  <si>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</si>
  <si>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</si>
  <si>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</si>
  <si>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</si>
  <si>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</si>
  <si>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</si>
  <si>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</si>
  <si>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</si>
  <si>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</si>
  <si>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</si>
  <si>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</si>
  <si>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</si>
  <si>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</si>
  <si>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</si>
  <si>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</si>
  <si>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</si>
  <si>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</si>
  <si>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</si>
  <si>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</si>
  <si>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</si>
  <si>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</si>
  <si>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</si>
  <si>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</si>
  <si>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</si>
  <si>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</si>
  <si>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</si>
  <si>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</si>
  <si>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</si>
  <si>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</si>
  <si>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</si>
  <si>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</si>
  <si>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</si>
  <si>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</si>
  <si>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</si>
  <si>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</si>
  <si>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</si>
  <si>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</si>
  <si>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</si>
  <si>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</si>
  <si>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</si>
  <si>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</si>
  <si>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</si>
  <si>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</si>
  <si>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</si>
  <si>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</si>
  <si>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</si>
  <si>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</si>
  <si>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</si>
  <si>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</si>
  <si>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</si>
  <si>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</si>
  <si>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</si>
  <si>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</si>
  <si>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</si>
  <si>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</si>
  <si>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</si>
  <si>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</si>
  <si>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</si>
  <si>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</si>
  <si>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</si>
  <si>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</si>
  <si>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</si>
  <si>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</si>
  <si>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</si>
  <si>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</si>
  <si>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</si>
  <si>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</si>
  <si>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</si>
  <si>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</si>
  <si>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</si>
  <si>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</si>
  <si>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</si>
  <si>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</si>
  <si>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</si>
  <si>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</si>
  <si>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</si>
  <si>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</si>
  <si>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</si>
  <si>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</si>
  <si>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</si>
  <si>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</si>
  <si>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</si>
  <si>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</si>
  <si>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</si>
  <si>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</si>
  <si>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</si>
  <si>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</si>
  <si>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</si>
  <si>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</si>
  <si>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</si>
  <si>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</si>
  <si>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</si>
  <si>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</si>
  <si>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</si>
  <si>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</si>
  <si>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</si>
  <si>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</si>
  <si>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</si>
  <si>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</si>
  <si>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</si>
  <si>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</si>
  <si>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</si>
  <si>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</si>
  <si>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</si>
  <si>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</si>
  <si>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</si>
  <si>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</si>
  <si>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</si>
  <si>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</si>
  <si>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</si>
  <si>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</si>
  <si>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</si>
  <si>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</si>
  <si>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</si>
  <si>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</si>
  <si>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</si>
  <si>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</si>
  <si>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</si>
  <si>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</si>
  <si>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</si>
  <si>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</si>
  <si>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</si>
  <si>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</si>
  <si>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</si>
  <si>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</si>
  <si>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</si>
  <si>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</si>
  <si>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</si>
  <si>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</si>
  <si>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</si>
  <si>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</si>
  <si>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</si>
  <si>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</si>
  <si>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</si>
  <si>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</si>
  <si>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</si>
  <si>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</si>
  <si>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</si>
  <si>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</si>
  <si>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</si>
  <si>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</si>
  <si>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</si>
  <si>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</si>
  <si>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</si>
  <si>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</si>
  <si>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</si>
  <si>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</si>
  <si>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</si>
  <si>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</si>
  <si>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</si>
  <si>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</si>
  <si>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</si>
  <si>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</si>
  <si>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</si>
  <si>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</si>
  <si>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</si>
  <si>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</si>
  <si>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</si>
  <si>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</si>
  <si>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</si>
  <si>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</si>
  <si>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</si>
  <si>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</si>
  <si>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</si>
  <si>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</si>
  <si>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</si>
  <si>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</si>
  <si>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</si>
  <si>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</si>
  <si>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</si>
  <si>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</si>
  <si>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</si>
  <si>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</si>
  <si>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</si>
  <si>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</si>
  <si>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</si>
  <si>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2021-52-10001426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</si>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</sst>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72"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773</v>
      </c>
      <c r="K20" s="148">
        <v>2378165316</v>
      </c>
      <c r="L20" s="149"/>
      <c r="M20" s="149">
        <v>44561</v>
      </c>
      <c r="N20" s="134">
        <f>+(M20-L20)/30</f>
        <v>1485.3666666666666</v>
      </c>
      <c r="O20" s="137"/>
      <c r="U20" s="133"/>
      <c r="V20" s="105">
        <f ca="1">NOW()</f>
        <v>44194.001183796296</v>
      </c>
      <c r="W20" s="105">
        <f ca="1">NOW()</f>
        <v>44194.001183796296</v>
      </c>
    </row>
    <row r="21" spans="1:23" ht="30" customHeight="1" outlineLevel="1" x14ac:dyDescent="0.25">
      <c r="A21" s="9"/>
      <c r="B21" s="71"/>
      <c r="C21" s="5"/>
      <c r="D21" s="5"/>
      <c r="E21" s="5"/>
      <c r="F21" s="5"/>
      <c r="G21" s="5"/>
      <c r="H21" s="70"/>
      <c r="I21" s="146" t="s">
        <v>110</v>
      </c>
      <c r="J21" s="147" t="s">
        <v>800</v>
      </c>
      <c r="K21" s="148">
        <v>2378165316</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t="s">
        <v>110</v>
      </c>
      <c r="J22" s="147" t="s">
        <v>810</v>
      </c>
      <c r="K22" s="148">
        <v>2378165316</v>
      </c>
      <c r="L22" s="149"/>
      <c r="M22" s="149">
        <v>44561</v>
      </c>
      <c r="N22" s="135">
        <f t="shared" ref="N22:N33" si="1">+(M22-L22)/30</f>
        <v>1485.3666666666666</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3.5099999999999999E-2</v>
      </c>
      <c r="G179" s="162">
        <f>IF(F179&gt;0,SUM(E179+F179),"")</f>
        <v>5.5099999999999996E-2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5.5099999999999996E-2</v>
      </c>
      <c r="D185" s="91" t="s">
        <v>2628</v>
      </c>
      <c r="E185" s="94">
        <f>+(C185*SUM(K20:K35))</f>
        <v>393110726.73479998</v>
      </c>
      <c r="F185" s="92"/>
      <c r="G185" s="93"/>
      <c r="H185" s="88"/>
      <c r="I185" s="90" t="s">
        <v>2627</v>
      </c>
      <c r="J185" s="163">
        <f>+SUM(M179:M183)</f>
        <v>3.5099999999999999E-2</v>
      </c>
      <c r="K185" s="234" t="s">
        <v>2628</v>
      </c>
      <c r="L185" s="234"/>
      <c r="M185" s="94">
        <f>+J185*(SUM(K20:K35))</f>
        <v>250420807.7748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a65d333d-5b59-4810-bc94-b80d9325abbc"/>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2020-12-29T05:01:46Z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