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esktop\DOCUMENTOS PARA INVITACION 2020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<sst xmlns="http://schemas.openxmlformats.org/spreadsheetml/2006/main" count="3179" uniqueCount="2718">
  <si>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</si>
  <si>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</si>
  <si>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</si>
  <si>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</si>
  <si>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</si>
  <si>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</si>
  <si>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</si>
  <si>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</si>
  <si>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</si>
  <si>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</si>
  <si>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</si>
  <si>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</si>
  <si>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</si>
  <si>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</si>
  <si>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</si>
  <si>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</si>
  <si>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</si>
  <si>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</si>
  <si>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</si>
  <si>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</si>
  <si>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</si>
  <si>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</si>
  <si>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</si>
  <si>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</si>
  <si>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</si>
  <si>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</si>
  <si>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</si>
  <si>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</si>
  <si>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</si>
  <si>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</si>
  <si>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</si>
  <si>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</si>
  <si>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</si>
  <si>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</si>
  <si>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</si>
  <si>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</si>
  <si>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</si>
  <si>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</si>
  <si>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</si>
  <si>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</si>
  <si>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</si>
  <si>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</si>
  <si>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</si>
  <si>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</si>
  <si>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</si>
  <si>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</si>
  <si>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</si>
  <si>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</si>
  <si>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</si>
  <si>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</si>
  <si>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</si>
  <si>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</si>
  <si>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</si>
  <si>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</si>
  <si>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</si>
  <si>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</si>
  <si>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</si>
  <si>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</si>
  <si>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</si>
  <si>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</si>
  <si>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</si>
  <si>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</si>
  <si>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</si>
  <si>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</si>
  <si>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</si>
  <si>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</si>
  <si>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</si>
  <si>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</si>
  <si>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</si>
  <si>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</si>
  <si>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</si>
  <si>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</si>
  <si>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</si>
  <si>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</si>
  <si>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</si>
  <si>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</si>
  <si>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</si>
  <si>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</si>
  <si>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</si>
  <si>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</si>
  <si>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</si>
  <si>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</si>
  <si>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</si>
  <si>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</si>
  <si>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</si>
  <si>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</si>
  <si>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</si>
  <si>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</si>
  <si>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</si>
  <si>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</si>
  <si>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</si>
  <si>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</si>
  <si>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</si>
  <si>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</si>
  <si>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</si>
  <si>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</si>
  <si>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</si>
  <si>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</si>
  <si>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</si>
  <si>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</si>
  <si>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</si>
  <si>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</si>
  <si>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</si>
  <si>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</si>
  <si>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</si>
  <si>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</si>
  <si>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</si>
  <si>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</si>
  <si>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</si>
  <si>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</si>
  <si>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</si>
  <si>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</si>
  <si>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</si>
  <si>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</si>
  <si>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</si>
  <si>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</si>
  <si>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</si>
  <si>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</si>
  <si>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</si>
  <si>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</si>
  <si>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</si>
  <si>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</si>
  <si>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</si>
  <si>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</si>
  <si>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</si>
  <si>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</si>
  <si>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</si>
  <si>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</si>
  <si>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</si>
  <si>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</si>
  <si>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</si>
  <si>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</si>
  <si>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</si>
  <si>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</si>
  <si>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</si>
  <si>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</si>
  <si>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</si>
  <si>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</si>
  <si>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</si>
  <si>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</si>
  <si>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</si>
  <si>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</si>
  <si>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</si>
  <si>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</si>
  <si>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</si>
  <si>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</si>
  <si>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</si>
  <si>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</si>
  <si>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</si>
  <si>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</si>
  <si>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</si>
  <si>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</si>
  <si>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</si>
  <si>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</si>
  <si>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</si>
  <si>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</si>
  <si>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</si>
  <si>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</si>
  <si>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</si>
  <si>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</si>
  <si>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</si>
  <si>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</si>
  <si>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</si>
  <si>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</si>
  <si>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</si>
  <si>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</si>
  <si>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</si>
  <si>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</si>
  <si>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</si>
  <si>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</si>
  <si>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</si>
  <si>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</si>
  <si>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</si>
  <si>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</si>
  <si>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</si>
  <si>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</si>
  <si>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</si>
  <si>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</si>
  <si>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</si>
  <si>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</si>
  <si>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</si>
  <si>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</si>
  <si>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</si>
  <si>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</si>
  <si>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</si>
  <si>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</si>
  <si>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</si>
  <si>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</si>
  <si>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</si>
  <si>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</si>
  <si>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</si>
  <si>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</si>
  <si>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</si>
  <si>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</si>
  <si>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</si>
  <si>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</si>
  <si>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</si>
  <si>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</si>
  <si>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</si>
  <si>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</si>
  <si>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</si>
  <si>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</si>
  <si>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</si>
  <si>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</si>
  <si>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</si>
  <si>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</si>
  <si>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</si>
  <si>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</si>
  <si>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</si>
  <si>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</si>
  <si>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</si>
  <si>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</si>
  <si>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</si>
  <si>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</si>
  <si>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</si>
  <si>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</si>
  <si>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</si>
  <si>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</si>
  <si>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</si>
  <si>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</si>
  <si>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</si>
  <si>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</si>
  <si>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</si>
  <si>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</si>
  <si>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</si>
  <si>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</si>
  <si>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</si>
  <si>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</si>
  <si>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</si>
  <si>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</si>
  <si>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</si>
  <si>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</si>
  <si>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</si>
  <si>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</si>
  <si>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</si>
  <si>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</si>
  <si>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</si>
  <si>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</si>
  <si>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</si>
  <si>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</si>
  <si>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</si>
  <si>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</si>
  <si>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</si>
  <si>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</si>
  <si>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</si>
  <si>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</si>
  <si>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</si>
  <si>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</si>
  <si>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</si>
  <si>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</si>
  <si>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</si>
  <si>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</si>
  <si>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</si>
  <si>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</si>
  <si>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</si>
  <si>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</si>
  <si>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</si>
  <si>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</si>
  <si>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</si>
  <si>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</si>
  <si>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</si>
  <si>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</si>
  <si>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</si>
  <si>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</si>
  <si>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</si>
  <si>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</si>
  <si>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</si>
  <si>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</si>
  <si>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</si>
  <si>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</si>
  <si>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</si>
  <si>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</si>
  <si>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</si>
  <si>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</si>
  <si>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</si>
  <si>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</si>
  <si>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</si>
  <si>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</si>
  <si>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</si>
  <si>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</si>
  <si>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</si>
  <si>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</si>
  <si>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</si>
  <si>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</si>
  <si>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</si>
  <si>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</si>
  <si>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</si>
  <si>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</si>
  <si>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</si>
  <si>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</si>
  <si>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</si>
  <si>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</si>
  <si>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</si>
  <si>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</si>
  <si>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</si>
  <si>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</si>
  <si>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</si>
  <si>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</si>
  <si>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</si>
  <si>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</si>
  <si>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</si>
  <si>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</si>
  <si>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</si>
  <si>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</si>
  <si>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</si>
  <si>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</si>
  <si>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</si>
  <si>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</si>
  <si>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</si>
  <si>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</si>
  <si>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</si>
  <si>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</si>
  <si>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</si>
  <si>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</si>
  <si>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</si>
  <si>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</si>
  <si>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</si>
  <si>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</si>
  <si>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</si>
  <si>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</si>
  <si>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</si>
  <si>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</si>
  <si>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</si>
  <si>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</si>
  <si>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</si>
  <si>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</si>
  <si>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</si>
  <si>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</si>
  <si>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</si>
  <si>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</si>
  <si>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</si>
  <si>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</si>
  <si>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</si>
  <si>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</si>
  <si>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</si>
  <si>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</si>
  <si>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</si>
  <si>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</si>
  <si>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</si>
  <si>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</si>
  <si>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</si>
  <si>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</si>
  <si>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</si>
  <si>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</si>
  <si>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</si>
  <si>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</si>
  <si>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</si>
  <si>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</si>
  <si>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</si>
  <si>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</si>
  <si>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</si>
  <si>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</si>
  <si>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</si>
  <si>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</si>
  <si>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</si>
  <si>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</si>
  <si>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</si>
  <si>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</si>
  <si>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</si>
  <si>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</si>
  <si>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</si>
  <si>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</si>
  <si>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</si>
  <si>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</si>
  <si>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</si>
  <si>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</si>
  <si>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</si>
  <si>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</si>
  <si>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</si>
  <si>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</si>
  <si>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</si>
  <si>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</si>
  <si>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</si>
  <si>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</si>
  <si>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</si>
  <si>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</si>
  <si>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</si>
  <si>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</si>
  <si>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</si>
  <si>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</si>
  <si>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</si>
  <si>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</si>
  <si>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</si>
  <si>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</si>
  <si>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</si>
  <si>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</si>
  <si>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</si>
  <si>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</si>
  <si>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</si>
  <si>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</si>
  <si>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</si>
  <si>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</si>
  <si>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</si>
  <si>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</si>
  <si>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</si>
  <si>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</si>
  <si>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</si>
  <si>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</si>
  <si>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</si>
  <si>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</si>
  <si>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</si>
  <si>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</si>
  <si>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</si>
  <si>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</si>
  <si>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</si>
  <si>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</si>
  <si>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</si>
  <si>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</si>
  <si>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</si>
  <si>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</si>
  <si>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</si>
  <si>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</si>
  <si>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</si>
  <si>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</si>
  <si>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</si>
  <si>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</si>
  <si>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</si>
  <si>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</si>
  <si>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</si>
  <si>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</si>
  <si>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</si>
  <si>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</si>
  <si>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</si>
  <si>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</si>
  <si>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</si>
  <si>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</si>
  <si>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</si>
  <si>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</si>
  <si>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</si>
  <si>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</si>
  <si>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</si>
  <si>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</si>
  <si>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</si>
  <si>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</si>
  <si>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</si>
  <si>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</si>
  <si>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</si>
  <si>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</si>
  <si>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</si>
  <si>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</si>
  <si>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</si>
  <si>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</si>
  <si>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</si>
  <si>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</si>
  <si>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</si>
  <si>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</si>
  <si>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</si>
  <si>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</si>
  <si>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</si>
  <si>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</si>
  <si>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</si>
  <si>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</si>
  <si>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</si>
  <si>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</si>
  <si>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</si>
  <si>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</si>
  <si>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</si>
  <si>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</si>
  <si>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</si>
  <si>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</si>
  <si>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</si>
  <si>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</si>
  <si>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</si>
  <si>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</si>
  <si>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</si>
  <si>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</si>
  <si>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</si>
  <si>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</si>
  <si>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</si>
  <si>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</si>
  <si>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</si>
  <si>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</si>
  <si>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</si>
  <si>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</si>
  <si>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</si>
  <si>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</si>
  <si>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</si>
  <si>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</si>
  <si>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</si>
  <si>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</si>
  <si>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</si>
  <si>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</si>
  <si>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</si>
  <si>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</si>
  <si>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</si>
  <si>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</si>
  <si>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</si>
  <si>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</si>
  <si>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</si>
  <si>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</si>
  <si>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</si>
  <si>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</si>
  <si>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</si>
  <si>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</si>
  <si>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</si>
  <si>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</si>
  <si>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</si>
  <si>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</si>
  <si>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</si>
  <si>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</si>
  <si>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</si>
  <si>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</si>
  <si>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</si>
  <si>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</si>
  <si>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</si>
  <si>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</si>
  <si>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</si>
  <si>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</si>
  <si>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</si>
  <si>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</si>
  <si>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</si>
  <si>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</si>
  <si>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</si>
  <si>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</si>
  <si>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</si>
  <si>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</si>
  <si>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</si>
  <si>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</si>
  <si>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</si>
  <si>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</si>
  <si>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</si>
  <si>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</si>
  <si>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</si>
  <si>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</si>
  <si>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</si>
  <si>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</si>
  <si>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</si>
  <si>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</si>
  <si>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</si>
  <si>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</si>
  <si>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</si>
  <si>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</si>
  <si>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</si>
  <si>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</si>
  <si>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</si>
  <si>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</si>
  <si>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</si>
  <si>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</si>
  <si>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</si>
  <si>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</si>
  <si>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</si>
  <si>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</si>
  <si>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</si>
  <si>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</si>
  <si>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</si>
  <si>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</si>
  <si>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</si>
  <si>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</si>
  <si>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</si>
  <si>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</si>
  <si>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</si>
  <si>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</si>
  <si>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</si>
  <si>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</si>
  <si>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</si>
  <si>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</si>
  <si>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</si>
  <si>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</si>
  <si>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</si>
  <si>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</si>
  <si>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</si>
  <si>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</si>
  <si>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</si>
  <si>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</si>
  <si>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</si>
  <si>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</si>
  <si>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</si>
  <si>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</si>
  <si>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</si>
  <si>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</si>
  <si>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</si>
  <si>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</si>
  <si>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</si>
  <si>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</si>
  <si>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</si>
  <si>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</si>
  <si>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</si>
  <si>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</si>
  <si>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</si>
  <si>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</si>
  <si>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</si>
  <si>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</si>
  <si>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</si>
  <si>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</si>
  <si>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</si>
  <si>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</si>
  <si>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</si>
  <si>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</si>
  <si>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</si>
  <si>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</si>
  <si>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</si>
  <si>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</si>
  <si>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</si>
  <si>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</si>
  <si>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</si>
  <si>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</si>
  <si>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</si>
  <si>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</si>
  <si>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</si>
  <si>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</si>
  <si>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</si>
  <si>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</si>
  <si>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</si>
  <si>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</si>
  <si>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</si>
  <si>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</si>
  <si>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</si>
  <si>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</si>
  <si>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</si>
  <si>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</si>
  <si>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</si>
  <si>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</si>
  <si>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</si>
  <si>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</si>
  <si>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</si>
  <si>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</si>
  <si>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</si>
  <si>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</si>
  <si>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</si>
  <si>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</si>
  <si>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</si>
  <si>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</si>
  <si>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</si>
  <si>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</si>
  <si>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</si>
  <si>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</si>
  <si>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</si>
  <si>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</si>
  <si>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</si>
  <si>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</si>
  <si>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</si>
  <si>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</si>
  <si>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</si>
  <si>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</si>
  <si>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</si>
  <si>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</si>
  <si>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</si>
  <si>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</si>
  <si>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</si>
  <si>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</si>
  <si>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</si>
  <si>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</si>
  <si>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</si>
  <si>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</si>
  <si>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</si>
  <si>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</si>
  <si>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</si>
  <si>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</si>
  <si>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</si>
  <si>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</si>
  <si>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</si>
  <si>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</si>
  <si>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</si>
  <si>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</si>
  <si>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</si>
  <si>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</si>
  <si>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</si>
  <si>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</si>
  <si>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</si>
  <si>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</si>
  <si>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</si>
  <si>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</si>
  <si>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</si>
  <si>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</si>
  <si>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</si>
  <si>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</si>
  <si>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</si>
  <si>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</si>
  <si>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</si>
  <si>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</si>
  <si>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</si>
  <si>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</si>
  <si>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</si>
  <si>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</si>
  <si>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</si>
  <si>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</si>
  <si>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</si>
  <si>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</si>
  <si>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</si>
  <si>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</si>
  <si>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</si>
  <si>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</si>
  <si>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</si>
  <si>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</si>
  <si>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</si>
  <si>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</si>
  <si>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</si>
  <si>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</si>
  <si>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</si>
  <si>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</si>
  <si>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</si>
  <si>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</si>
  <si>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</si>
  <si>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</si>
  <si>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</si>
  <si>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</si>
  <si>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</si>
  <si>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</si>
  <si>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</si>
  <si>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</si>
  <si>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</si>
  <si>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</si>
  <si>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</si>
  <si>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</si>
  <si>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</si>
  <si>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</si>
  <si>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</si>
  <si>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</si>
  <si>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</si>
  <si>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</si>
  <si>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</si>
  <si>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</si>
  <si>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</si>
  <si>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</si>
  <si>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</si>
  <si>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</si>
  <si>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</si>
  <si>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</si>
  <si>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</si>
  <si>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</si>
  <si>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</si>
  <si>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</si>
  <si>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</si>
  <si>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</si>
  <si>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</si>
  <si>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</si>
  <si>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</si>
  <si>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</si>
  <si>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</si>
  <si>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</si>
  <si>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</si>
  <si>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</si>
  <si>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</si>
  <si>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</si>
  <si>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</si>
  <si>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</si>
  <si>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</si>
  <si>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</si>
  <si>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</si>
  <si>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</si>
  <si>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</si>
  <si>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</si>
  <si>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</si>
  <si>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</si>
  <si>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</si>
  <si>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</si>
  <si>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</si>
  <si>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</si>
  <si>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</si>
  <si>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</si>
  <si>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</si>
  <si>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</si>
  <si>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</si>
  <si>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</si>
  <si>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</si>
  <si>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</si>
  <si>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</si>
  <si>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</si>
  <si>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</si>
  <si>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</si>
  <si>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</si>
  <si>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</si>
  <si>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</si>
  <si>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</si>
  <si>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</si>
  <si>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</si>
  <si>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</si>
  <si>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</si>
  <si>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</si>
  <si>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</si>
  <si>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</si>
  <si>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</si>
  <si>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</si>
  <si>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</si>
  <si>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</si>
  <si>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</si>
  <si>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</si>
  <si>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</si>
  <si>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</si>
  <si>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</si>
  <si>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</si>
  <si>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</si>
  <si>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</si>
  <si>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</si>
  <si>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</si>
  <si>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</si>
  <si>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</si>
  <si>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</si>
  <si>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</si>
  <si>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</si>
  <si>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</si>
  <si>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</si>
  <si>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</si>
  <si>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</si>
  <si>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</si>
  <si>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</si>
  <si>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</si>
  <si>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</si>
  <si>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</si>
  <si>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</si>
  <si>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</si>
  <si>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</si>
  <si>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</si>
  <si>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</si>
  <si>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</si>
  <si>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</si>
  <si>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</si>
  <si>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</si>
  <si>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</si>
  <si>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</si>
  <si>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</si>
  <si>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</si>
  <si>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</si>
  <si>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</si>
  <si>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</si>
  <si>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</si>
  <si>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</si>
  <si>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</si>
  <si>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</si>
  <si>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</si>
  <si>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</si>
  <si>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</si>
  <si>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</si>
  <si>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</si>
  <si>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</si>
  <si>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</si>
  <si>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</si>
  <si>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</si>
  <si>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</si>
  <si>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</si>
  <si>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</si>
  <si>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</si>
  <si>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</si>
  <si>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</si>
  <si>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</si>
  <si>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</si>
  <si>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</si>
  <si>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</si>
  <si>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</si>
  <si>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</si>
  <si>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</si>
  <si>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</si>
  <si>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</si>
  <si>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</si>
  <si>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</si>
  <si>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</si>
  <si>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</si>
  <si>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</si>
  <si>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</si>
  <si>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</si>
  <si>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</si>
  <si>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</si>
  <si>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</si>
  <si>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</si>
  <si>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</si>
  <si>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</si>
  <si>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</si>
  <si>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</si>
  <si>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</si>
  <si>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</si>
  <si>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</si>
  <si>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</si>
  <si>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</si>
  <si>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</si>
  <si>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</si>
  <si>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</si>
  <si>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</si>
  <si>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</si>
  <si>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</si>
  <si>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</si>
  <si>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</si>
  <si>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</si>
  <si>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</si>
  <si>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</si>
  <si>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</si>
  <si>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</si>
  <si>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</si>
  <si>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</si>
  <si>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</si>
  <si>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</si>
  <si>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</si>
  <si>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</si>
  <si>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</si>
  <si>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</si>
  <si>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</si>
  <si>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</si>
  <si>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</si>
  <si>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</si>
  <si>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</si>
  <si>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</si>
  <si>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</si>
  <si>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</si>
  <si>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</si>
  <si>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</si>
  <si>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</si>
  <si>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</si>
  <si>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</si>
  <si>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</si>
  <si>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</si>
  <si>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</si>
  <si>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</si>
  <si>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</si>
  <si>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</si>
  <si>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</si>
  <si>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</si>
  <si>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</si>
  <si>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</si>
  <si>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</si>
  <si>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</si>
  <si>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</si>
  <si>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</si>
  <si>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</si>
  <si>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</si>
  <si>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</si>
  <si>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</si>
  <si>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</si>
  <si>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</si>
  <si>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</si>
  <si>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</si>
  <si>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</si>
  <si>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</si>
  <si>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</si>
  <si>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</si>
  <si>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</si>
  <si>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</si>
  <si>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</si>
  <si>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</si>
  <si>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</si>
  <si>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</si>
  <si>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</si>
  <si>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</si>
  <si>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</si>
  <si>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</si>
  <si>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</si>
  <si>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</si>
  <si>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</si>
  <si>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</si>
  <si>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</si>
  <si>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</si>
  <si>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</si>
  <si>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</si>
  <si>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</si>
  <si>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</si>
  <si>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</si>
  <si>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</si>
  <si>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</si>
  <si>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</si>
  <si>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</si>
  <si>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</si>
  <si>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</si>
  <si>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</si>
  <si>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</si>
  <si>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</si>
  <si>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</si>
  <si>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</si>
  <si>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</si>
  <si>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</si>
  <si>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</si>
  <si>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</si>
  <si>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</si>
  <si>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</si>
  <si>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</si>
  <si>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</si>
  <si>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</si>
  <si>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</si>
  <si>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</si>
  <si>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</si>
  <si>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</si>
  <si>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</si>
  <si>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</si>
  <si>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</si>
  <si>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</si>
  <si>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</si>
  <si>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</si>
  <si>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</si>
  <si>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</si>
  <si>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</si>
  <si>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</si>
  <si>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</si>
  <si>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</si>
  <si>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</si>
  <si>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</si>
  <si>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</si>
  <si>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</si>
  <si>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</si>
  <si>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</si>
  <si>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</si>
  <si>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</si>
  <si>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</si>
  <si>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</si>
  <si>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</si>
  <si>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</si>
  <si>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</si>
  <si>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</si>
  <si>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</si>
  <si>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</si>
  <si>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</si>
  <si>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</si>
  <si>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</si>
  <si>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</si>
  <si>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</si>
  <si>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</si>
  <si>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</si>
  <si>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</si>
  <si>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</si>
  <si>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</si>
  <si>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</si>
  <si>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</si>
  <si>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</si>
  <si>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</si>
  <si>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</si>
  <si>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</si>
  <si>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</si>
  <si>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</si>
  <si>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</si>
  <si>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</si>
  <si>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</si>
  <si>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</si>
  <si>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</si>
  <si>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</si>
  <si>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</si>
  <si>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</si>
  <si>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</si>
  <si>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</si>
  <si>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</si>
  <si>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</si>
  <si>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</si>
  <si>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</si>
  <si>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</si>
  <si>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</si>
  <si>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</si>
  <si>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</si>
  <si>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</si>
  <si>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</si>
  <si>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</si>
  <si>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</si>
  <si>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</si>
  <si>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</si>
  <si>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</si>
  <si>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</si>
  <si>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</si>
  <si>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</si>
  <si>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</si>
  <si>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</si>
  <si>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</si>
  <si>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</si>
  <si>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</si>
  <si>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</si>
  <si>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</si>
  <si>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</si>
  <si>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</si>
  <si>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</si>
  <si>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</si>
  <si>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</si>
  <si>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</si>
  <si>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</si>
  <si>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</si>
  <si>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</si>
  <si>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</si>
  <si>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</si>
  <si>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</si>
  <si>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</si>
  <si>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</si>
  <si>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</si>
  <si>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</si>
  <si>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</si>
  <si>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</si>
  <si>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</si>
  <si>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</si>
  <si>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</si>
  <si>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</si>
  <si>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</si>
  <si>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</si>
  <si>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</si>
  <si>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</si>
  <si>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</si>
  <si>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</si>
  <si>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</si>
  <si>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</si>
  <si>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</si>
  <si>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</si>
  <si>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</si>
  <si>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</si>
  <si>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</si>
  <si>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</si>
  <si>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</si>
  <si>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</si>
  <si>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</si>
  <si>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</si>
  <si>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</si>
  <si>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</si>
  <si>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</si>
  <si>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</si>
  <si>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</si>
  <si>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</si>
  <si>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</si>
  <si>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</si>
  <si>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</si>
  <si>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</si>
  <si>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</si>
  <si>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</si>
  <si>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</si>
  <si>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</si>
  <si>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</si>
  <si>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</si>
  <si>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</si>
  <si>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</si>
  <si>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</si>
  <si>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</si>
  <si>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</si>
  <si>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</si>
  <si>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</si>
  <si>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</si>
  <si>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</si>
  <si>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</si>
  <si>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</si>
  <si>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</si>
  <si>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</si>
  <si>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</si>
  <si>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</si>
  <si>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</si>
  <si>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</si>
  <si>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</si>
  <si>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</si>
  <si>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</si>
  <si>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</si>
  <si>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</si>
  <si>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</si>
  <si>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</si>
  <si>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</si>
  <si>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</si>
  <si>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</si>
  <si>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</si>
  <si>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</si>
  <si>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</si>
  <si>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</si>
  <si>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</si>
  <si>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</si>
  <si>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</si>
  <si>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</si>
  <si>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</si>
  <si>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</si>
  <si>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</si>
  <si>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</si>
  <si>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</si>
  <si>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</si>
  <si>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</si>
  <si>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</si>
  <si>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</si>
  <si>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</si>
  <si>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</si>
  <si>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</si>
  <si>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</si>
  <si>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</si>
  <si>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</si>
  <si>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</si>
  <si>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</si>
  <si>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</si>
  <si>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</si>
  <si>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</si>
  <si>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</si>
  <si>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</si>
  <si>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</si>
  <si>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</si>
  <si>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</si>
  <si>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</si>
  <si>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</si>
  <si>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</si>
  <si>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</si>
  <si>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</si>
  <si>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</si>
  <si>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</si>
  <si>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</si>
  <si>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</si>
  <si>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</si>
  <si>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</si>
  <si>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</si>
  <si>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</si>
  <si>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</si>
  <si>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</si>
  <si>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</si>
  <si>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</si>
  <si>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</si>
  <si>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</si>
  <si>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</si>
  <si>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</si>
  <si>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</si>
  <si>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</si>
  <si>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</si>
  <si>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</si>
  <si>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</si>
  <si>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</si>
  <si>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</si>
  <si>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</si>
  <si>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</si>
  <si>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</si>
  <si>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</si>
  <si>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</si>
  <si>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</si>
  <si>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</si>
  <si>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</si>
  <si>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</si>
  <si>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</si>
  <si>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</si>
  <si>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</si>
  <si>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</si>
  <si>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</si>
  <si>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</si>
  <si>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</si>
  <si>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</si>
  <si>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</si>
  <si>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</si>
  <si>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</si>
  <si>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</si>
  <si>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</si>
  <si>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</si>
  <si>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</si>
  <si>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</si>
  <si>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</si>
  <si>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</si>
  <si>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</si>
  <si>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</si>
  <si>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</si>
  <si>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</si>
  <si>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</si>
  <si>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</si>
  <si>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</si>
  <si>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</si>
  <si>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</si>
  <si>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</si>
  <si>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</si>
  <si>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</si>
  <si>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</si>
  <si>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</si>
  <si>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</si>
  <si>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</si>
  <si>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</si>
  <si>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</si>
  <si>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</si>
  <si>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</si>
  <si>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</si>
  <si>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</si>
  <si>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</si>
  <si>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</si>
  <si>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</si>
  <si>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</si>
  <si>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</si>
  <si>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</si>
  <si>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</si>
  <si>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</si>
  <si>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</si>
  <si>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</si>
  <si>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</si>
  <si>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</si>
  <si>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</si>
  <si>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</si>
  <si>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</si>
  <si>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</si>
  <si>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</si>
  <si>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</si>
  <si>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</si>
  <si>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</si>
  <si>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</si>
  <si>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</si>
  <si>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</si>
  <si>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</si>
  <si>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</si>
  <si>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</si>
  <si>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</si>
  <si>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</si>
  <si>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</si>
  <si>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</si>
  <si>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</si>
  <si>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</si>
  <si>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</si>
  <si>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</si>
  <si>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</si>
  <si>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</si>
  <si>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</si>
  <si>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</si>
  <si>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</si>
  <si>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</si>
  <si>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</si>
  <si>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</si>
  <si>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</si>
  <si>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</si>
  <si>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</si>
  <si>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</si>
  <si>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</si>
  <si>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</si>
  <si>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</si>
  <si>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</si>
  <si>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</si>
  <si>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</si>
  <si>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</si>
  <si>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</si>
  <si>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</si>
  <si>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</si>
  <si>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</si>
  <si>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</si>
  <si>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</si>
  <si>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</si>
  <si>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</si>
  <si>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</si>
  <si>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</si>
  <si>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</si>
  <si>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</si>
  <si>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</si>
  <si>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</si>
  <si>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</si>
  <si>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</si>
  <si>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</si>
  <si>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</si>
  <si>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</si>
  <si>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</si>
  <si>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</si>
  <si>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</si>
  <si>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</si>
  <si>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</si>
  <si>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</si>
  <si>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</si>
  <si>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</si>
  <si>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</si>
  <si>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</si>
  <si>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</si>
  <si>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</si>
  <si>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</si>
  <si>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</si>
  <si>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</si>
  <si>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</si>
  <si>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</si>
  <si>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</si>
  <si>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</si>
  <si>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</si>
  <si>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</si>
  <si>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</si>
  <si>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</si>
  <si>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</si>
  <si>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</si>
  <si>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</si>
  <si>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</si>
  <si>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</si>
  <si>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</si>
  <si>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</si>
  <si>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</si>
  <si>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</si>
  <si>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</si>
  <si>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</si>
  <si>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</si>
  <si>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</si>
  <si>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</si>
  <si>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</si>
  <si>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</si>
  <si>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</si>
  <si>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</si>
  <si>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</si>
  <si>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</si>
  <si>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</si>
  <si>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</si>
  <si>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</si>
  <si>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</si>
  <si>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</si>
  <si>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</si>
  <si>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</si>
  <si>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</si>
  <si>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</si>
  <si>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</si>
  <si>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</si>
  <si>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</si>
  <si>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</si>
  <si>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</si>
  <si>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</si>
  <si>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</si>
  <si>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</si>
  <si>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</si>
  <si>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</si>
  <si>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</si>
  <si>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</si>
  <si>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</si>
  <si>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</si>
  <si>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</si>
  <si>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</si>
  <si>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</si>
  <si>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</si>
  <si>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</si>
  <si>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</si>
  <si>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</si>
  <si>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</si>
  <si>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</si>
  <si>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</si>
  <si>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</si>
  <si>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</si>
  <si>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</si>
  <si>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</si>
  <si>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</si>
  <si>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</si>
  <si>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</si>
  <si>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</si>
  <si>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</si>
  <si>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</si>
  <si>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</si>
  <si>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</si>
  <si>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</si>
  <si>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</si>
  <si>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</si>
  <si>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</si>
  <si>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</si>
  <si>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</si>
  <si>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</si>
  <si>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</si>
  <si>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</si>
  <si>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</si>
  <si>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</si>
  <si>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</si>
  <si>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</si>
  <si>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</si>
  <si>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</si>
  <si>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</si>
  <si>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</si>
  <si>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</si>
  <si>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</si>
  <si>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</si>
  <si>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</si>
  <si>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</si>
  <si>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</si>
  <si>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</si>
  <si>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</si>
  <si>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</si>
  <si>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</si>
  <si>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</si>
  <si>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</si>
  <si>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</si>
  <si>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</si>
  <si>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</si>
  <si>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</si>
  <si>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</si>
  <si>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</si>
  <si>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</si>
  <si>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</si>
  <si>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</si>
  <si>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</si>
  <si>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</si>
  <si>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</si>
  <si>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</si>
  <si>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</si>
  <si>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</si>
  <si>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</si>
  <si>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</si>
  <si>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</si>
  <si>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</si>
  <si>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</si>
  <si>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</si>
  <si>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</si>
  <si>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</si>
  <si>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</si>
  <si>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</si>
  <si>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</si>
  <si>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</si>
  <si>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</si>
  <si>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</si>
  <si>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</si>
  <si>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</si>
  <si>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</si>
  <si>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</si>
  <si>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</si>
  <si>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</si>
  <si>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</si>
  <si>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</si>
  <si>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</si>
  <si>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</si>
  <si>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</si>
  <si>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</si>
  <si>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</si>
  <si>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</si>
  <si>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</si>
  <si>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</si>
  <si>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</si>
  <si>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</si>
  <si>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</si>
  <si>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</si>
  <si>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</si>
  <si>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</si>
  <si>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</si>
  <si>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</si>
  <si>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</si>
  <si>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</si>
  <si>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</si>
  <si>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</si>
  <si>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</si>
  <si>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</si>
  <si>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</si>
  <si>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</si>
  <si>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</si>
  <si>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</si>
  <si>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</si>
  <si>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</si>
  <si>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</si>
  <si>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</si>
  <si>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</si>
  <si>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</si>
  <si>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</si>
  <si>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</si>
  <si>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</si>
  <si>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</si>
  <si>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</si>
  <si>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</si>
  <si>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</si>
  <si>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</si>
  <si>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</si>
  <si>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</si>
  <si>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</si>
  <si>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</si>
  <si>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</si>
  <si>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</si>
  <si>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</si>
  <si>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</si>
  <si>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</si>
  <si>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</si>
  <si>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</si>
  <si>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</si>
  <si>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</si>
  <si>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</si>
  <si>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</si>
  <si>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</si>
  <si>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</si>
  <si>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</si>
  <si>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</si>
  <si>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</si>
  <si>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</si>
  <si>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</si>
  <si>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</si>
  <si>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</si>
  <si>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</si>
  <si>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</si>
  <si>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</si>
  <si>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</si>
  <si>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</si>
  <si>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</si>
  <si>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</si>
  <si>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</si>
  <si>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</si>
  <si>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</si>
  <si>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</si>
  <si>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</si>
  <si>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</si>
  <si>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</si>
  <si>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</si>
  <si>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</si>
  <si>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</si>
  <si>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</si>
  <si>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</si>
  <si>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</si>
  <si>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</si>
  <si>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</si>
  <si>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</si>
  <si>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</si>
  <si>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</si>
  <si>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</si>
  <si>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</si>
  <si>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</si>
  <si>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</si>
  <si>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</si>
  <si>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</si>
  <si>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</si>
  <si>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</si>
  <si>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</si>
  <si>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</si>
  <si>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</si>
  <si>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</si>
  <si>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</si>
  <si>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</si>
  <si>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</si>
  <si>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</si>
  <si>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</si>
  <si>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</si>
  <si>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</si>
  <si>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</si>
  <si>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</si>
  <si>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</si>
  <si>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</si>
  <si>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</si>
  <si>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</si>
  <si>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</si>
  <si>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</si>
  <si>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</si>
  <si>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</si>
  <si>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</si>
  <si>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</si>
  <si>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</si>
  <si>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</si>
  <si>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</si>
  <si>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</si>
  <si>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</si>
  <si>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</si>
  <si>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</si>
  <si>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</si>
  <si>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</si>
  <si>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</si>
  <si>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</si>
  <si>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</si>
  <si>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</si>
  <si>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</si>
  <si>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</si>
  <si>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</si>
  <si>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</si>
  <si>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</si>
  <si>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</si>
  <si>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</si>
  <si>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</si>
  <si>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</si>
  <si>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</si>
  <si>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</si>
  <si>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</si>
  <si>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</si>
  <si>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</si>
  <si>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</si>
  <si>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</si>
  <si>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</si>
  <si>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</si>
  <si>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</si>
  <si>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</si>
  <si>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</si>
  <si>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</si>
  <si>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</si>
  <si>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</si>
  <si>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</si>
  <si>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</si>
  <si>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</si>
  <si>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</si>
  <si>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</si>
  <si>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</si>
  <si>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</si>
  <si>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</si>
  <si>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</si>
  <si>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</si>
  <si>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</si>
  <si>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</si>
  <si>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</si>
  <si>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</si>
  <si>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</si>
  <si>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</si>
  <si>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</si>
  <si>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</si>
  <si>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</si>
  <si>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</si>
  <si>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</si>
  <si>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</si>
  <si>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</si>
  <si>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</si>
  <si>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</si>
  <si>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</si>
  <si>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</si>
  <si>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</si>
  <si>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</si>
  <si>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</si>
  <si>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</si>
  <si>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</si>
  <si>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</si>
  <si>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</si>
  <si>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</si>
  <si>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</si>
  <si>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</si>
  <si>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</si>
  <si>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</si>
  <si>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</si>
  <si>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</si>
  <si>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</si>
  <si>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</si>
  <si>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</si>
  <si>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</si>
  <si>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</si>
  <si>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</si>
  <si>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</si>
  <si>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</si>
  <si>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</si>
  <si>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</si>
  <si>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</si>
  <si>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</si>
  <si>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</si>
  <si>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</si>
  <si>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</si>
  <si>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</si>
  <si>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</si>
  <si>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</si>
  <si>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</si>
  <si>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</si>
  <si>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</si>
  <si>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</si>
  <si>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</si>
  <si>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</si>
  <si>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</si>
  <si>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</si>
  <si>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</si>
  <si>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</si>
  <si>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</si>
  <si>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</si>
  <si>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</si>
  <si>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</si>
  <si>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</si>
  <si>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</si>
  <si>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</si>
  <si>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</si>
  <si>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</si>
  <si>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</si>
  <si>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</si>
  <si>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</si>
  <si>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</si>
  <si>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</si>
  <si>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</si>
  <si>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</si>
  <si>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</si>
  <si>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</si>
  <si>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</si>
  <si>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</si>
  <si>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</si>
  <si>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</si>
  <si>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</si>
  <si>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</si>
  <si>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</si>
  <si>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</si>
  <si>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</si>
  <si>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</si>
  <si>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</si>
  <si>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</si>
  <si>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</si>
  <si>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</si>
  <si>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</si>
  <si>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</si>
  <si>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</si>
  <si>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</si>
  <si>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</si>
  <si>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</si>
  <si>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</si>
  <si>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</si>
  <si>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</si>
  <si>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</si>
  <si>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</si>
  <si>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</si>
  <si>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</si>
  <si>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</si>
  <si>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</si>
  <si>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</si>
  <si>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</si>
  <si>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</si>
  <si>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</si>
  <si>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</si>
  <si>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</si>
  <si>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</si>
  <si>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</si>
  <si>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</si>
  <si>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</si>
  <si>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</si>
  <si>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</si>
  <si>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</si>
  <si>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</si>
  <si>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</si>
  <si>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</si>
  <si>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</si>
  <si>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</si>
  <si>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</si>
  <si>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</si>
  <si>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</si>
  <si>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</si>
  <si>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</si>
  <si>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</si>
  <si>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</si>
  <si>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</si>
  <si>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</si>
  <si>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</si>
  <si>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</si>
  <si>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</si>
  <si>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</si>
  <si>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</si>
  <si>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</si>
  <si>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</si>
  <si>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</si>
  <si>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</si>
  <si>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</si>
  <si>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</si>
  <si>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</si>
  <si>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</si>
  <si>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</si>
  <si>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</si>
  <si>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</si>
  <si>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</si>
  <si>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</si>
  <si>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</si>
  <si>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</si>
  <si>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</si>
  <si>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</si>
  <si>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</si>
  <si>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</si>
  <si>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</si>
  <si>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</si>
  <si>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</si>
  <si>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</si>
  <si>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</si>
  <si>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</si>
  <si>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</si>
  <si>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</si>
  <si>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</si>
  <si>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</si>
  <si>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</si>
  <si>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</si>
  <si>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</si>
  <si>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</si>
  <si>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</si>
  <si>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</si>
  <si>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</si>
  <si>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</si>
  <si>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</si>
  <si>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</si>
  <si>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</si>
  <si>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</si>
  <si>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</si>
  <si>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</si>
  <si>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</si>
  <si>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</si>
  <si>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</si>
  <si>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</si>
  <si>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</si>
  <si>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</si>
  <si>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</si>
  <si>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</si>
  <si>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</si>
  <si>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</si>
  <si>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</si>
  <si>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</si>
  <si>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</si>
  <si>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</si>
  <si>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</si>
  <si>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</si>
  <si>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</si>
  <si>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</si>
  <si>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</si>
  <si>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</si>
  <si>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</si>
  <si>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</si>
  <si>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</si>
  <si>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</si>
  <si>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</si>
  <si>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</si>
  <si>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</si>
  <si>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</si>
  <si>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</si>
  <si>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</si>
  <si>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</si>
  <si>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</si>
  <si>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</si>
  <si>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</si>
  <si>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</si>
  <si>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</si>
  <si>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</si>
  <si>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</si>
  <si>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</si>
  <si>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</si>
  <si>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</si>
  <si>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</si>
  <si>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</si>
  <si>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</si>
  <si>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</si>
  <si>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</si>
  <si>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</si>
  <si>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</si>
  <si>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</si>
  <si>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</si>
  <si>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</si>
  <si>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</si>
  <si>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</si>
  <si>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</si>
  <si>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</si>
  <si>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</si>
  <si>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</si>
  <si>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</si>
  <si>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</si>
  <si>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</si>
  <si>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</si>
  <si>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</si>
  <si>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</si>
  <si>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</si>
  <si>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</si>
  <si>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</si>
  <si>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</si>
  <si>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</si>
  <si>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</si>
  <si>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</si>
  <si>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</si>
  <si>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</si>
  <si>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</si>
  <si>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</si>
  <si>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</si>
  <si>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</si>
  <si>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</si>
  <si>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</si>
  <si>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</si>
  <si>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</si>
  <si>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</si>
  <si>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</si>
  <si>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</si>
  <si>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</si>
  <si>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</si>
  <si>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</si>
  <si>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</si>
  <si>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</si>
  <si>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</si>
  <si>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</si>
  <si>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</si>
  <si>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</si>
  <si>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</si>
  <si>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</si>
  <si>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</si>
  <si>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</si>
  <si>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</si>
  <si>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</si>
  <si>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</si>
  <si>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</si>
  <si>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</si>
  <si>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</si>
  <si>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</si>
  <si>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</si>
  <si>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</si>
  <si>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</si>
  <si>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</si>
  <si>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</si>
  <si>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</si>
  <si>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</si>
  <si>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</si>
  <si>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</si>
  <si>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</si>
  <si>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</si>
  <si>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</si>
  <si>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</si>
  <si>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</si>
  <si>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</si>
  <si>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</si>
  <si>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</si>
  <si>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</si>
  <si>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</si>
  <si>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</si>
  <si>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</si>
  <si>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</si>
  <si>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</si>
  <si>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</si>
  <si>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</si>
  <si>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</si>
  <si>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</si>
  <si>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</si>
  <si>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</si>
  <si>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</si>
  <si>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</si>
  <si>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</si>
  <si>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</si>
  <si>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</si>
  <si>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</si>
  <si>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</si>
  <si>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</si>
  <si>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</si>
  <si>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</si>
  <si>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</si>
  <si>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</si>
  <si>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</si>
  <si>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</si>
  <si>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</si>
  <si>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</si>
  <si>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</si>
  <si>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</si>
  <si>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</si>
  <si>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</si>
  <si>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</si>
  <si>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</si>
  <si>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</si>
  <si>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</si>
  <si>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</si>
  <si>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</si>
  <si>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</si>
  <si>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</si>
  <si>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</si>
  <si>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</si>
  <si>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</si>
  <si>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</si>
  <si>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</si>
  <si>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</si>
  <si>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</si>
  <si>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</si>
  <si>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</si>
  <si>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</si>
  <si>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</si>
  <si>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</si>
  <si>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</si>
  <si>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</si>
  <si>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</si>
  <si>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</si>
  <si>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</si>
  <si>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</si>
  <si>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</si>
  <si>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</si>
  <si>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</si>
  <si>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</si>
  <si>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</si>
  <si>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</si>
  <si>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</si>
  <si>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</si>
  <si>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</si>
  <si>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</si>
  <si>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</si>
  <si>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</si>
  <si>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</si>
  <si>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</si>
  <si>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</si>
  <si>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</si>
  <si>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</si>
  <si>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</si>
  <si>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</si>
  <si>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</si>
  <si>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</si>
  <si>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</si>
  <si>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</si>
  <si>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</si>
  <si>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</si>
  <si>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</si>
  <si>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</si>
  <si>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</si>
  <si>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</si>
  <si>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</si>
  <si>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</si>
  <si>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</si>
  <si>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</si>
  <si>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</si>
  <si>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</si>
  <si>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</si>
  <si>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</si>
  <si>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</si>
  <si>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</si>
  <si>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</si>
  <si>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</si>
  <si>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</si>
  <si>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</si>
  <si>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</si>
  <si>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</si>
  <si>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</si>
  <si>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</si>
  <si>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</si>
  <si>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</si>
  <si>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</si>
  <si>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</si>
  <si>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</si>
  <si>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</si>
  <si>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</si>
  <si>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</si>
  <si>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</si>
  <si>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</si>
  <si>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</si>
  <si>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</si>
  <si>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</si>
  <si>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</si>
  <si>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</si>
  <si>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</si>
  <si>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</si>
  <si>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</si>
  <si>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</si>
  <si>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</si>
  <si>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</si>
  <si>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</si>
  <si>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</si>
  <si>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</si>
  <si>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</si>
  <si>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</si>
  <si>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</si>
  <si>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</si>
  <si>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</si>
  <si>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</si>
  <si>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</si>
  <si>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</si>
  <si>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</si>
  <si>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</si>
  <si>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</si>
  <si>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</si>
  <si>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</si>
  <si>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</si>
  <si>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</si>
  <si>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</si>
  <si>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</si>
  <si>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</si>
  <si>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</si>
  <si>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</si>
  <si>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</si>
  <si>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</si>
  <si>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</si>
  <si>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</si>
  <si>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</si>
  <si>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</si>
  <si>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</si>
  <si>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</si>
  <si>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</si>
  <si>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</si>
  <si>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</si>
  <si>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</si>
  <si>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</si>
  <si>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</si>
  <si>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</si>
  <si>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</si>
  <si>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</si>
  <si>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</si>
  <si>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</si>
  <si>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</si>
  <si>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</si>
  <si>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</si>
  <si>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</si>
  <si>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</si>
  <si>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</si>
  <si>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</si>
  <si>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</si>
  <si>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</si>
  <si>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</si>
  <si>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</si>
  <si>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</si>
  <si>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</si>
  <si>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</si>
  <si>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</si>
  <si>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</si>
  <si>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</si>
  <si>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</si>
  <si>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</si>
  <si>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</si>
  <si>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</si>
  <si>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</si>
  <si>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</si>
  <si>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</si>
  <si>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</si>
  <si>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</si>
  <si>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</si>
  <si>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</si>
  <si>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</si>
  <si>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</si>
  <si>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</si>
  <si>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</si>
  <si>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</si>
  <si>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</si>
  <si>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</si>
  <si>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</si>
  <si>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</si>
  <si>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</si>
  <si>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</si>
  <si>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</si>
  <si>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</si>
  <si>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</si>
  <si>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</si>
  <si>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</si>
  <si>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</si>
  <si>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</si>
  <si>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</si>
  <si>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</si>
  <si>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</si>
  <si>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</si>
  <si>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</si>
  <si>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</si>
  <si>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</si>
  <si>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</si>
  <si>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</si>
  <si>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</si>
  <si>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</si>
  <si>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</si>
  <si>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</si>
  <si>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</si>
  <si>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</si>
  <si>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</si>
  <si>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</si>
  <si>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</si>
  <si>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</si>
  <si>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</si>
  <si>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</si>
  <si>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</si>
  <si>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</si>
  <si>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</si>
  <si>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</si>
  <si>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</si>
  <si>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</si>
  <si>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</si>
  <si>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</si>
  <si>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</si>
  <si>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</si>
  <si>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</si>
  <si>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</si>
  <si>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</si>
  <si>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</si>
  <si>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</si>
  <si>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</si>
  <si>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</si>
  <si>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</si>
  <si>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</si>
  <si>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</si>
  <si>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</si>
  <si>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</si>
  <si>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</si>
  <si>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</si>
  <si>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</si>
  <si>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</si>
  <si>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</si>
  <si>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</si>
  <si>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</si>
  <si>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</si>
  <si>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</si>
  <si>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</si>
  <si>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</si>
  <si>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</si>
  <si>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</si>
  <si>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</si>
  <si>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</si>
  <si>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</si>
  <si>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</si>
  <si>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</si>
  <si>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</si>
  <si>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</si>
  <si>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</si>
  <si>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</si>
  <si>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</si>
  <si>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</si>
  <si>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</si>
  <si>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</si>
  <si>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</si>
  <si>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</si>
  <si>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</si>
  <si>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</si>
  <si>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</si>
  <si>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</si>
  <si>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</si>
  <si>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</si>
  <si>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</si>
  <si>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</si>
  <si>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</si>
  <si>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</si>
  <si>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</si>
  <si>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</si>
  <si>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</si>
  <si>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</si>
  <si>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</si>
  <si>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</si>
  <si>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</si>
  <si>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</si>
  <si>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</si>
  <si>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</si>
  <si>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</si>
  <si>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</si>
  <si>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</si>
  <si>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</si>
  <si>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</si>
  <si>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</si>
  <si>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</si>
  <si>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</si>
  <si>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</si>
  <si>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</si>
  <si>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</si>
  <si>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</si>
  <si>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</si>
  <si>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</si>
  <si>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</si>
  <si>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</si>
  <si>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</si>
  <si>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</si>
  <si>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</si>
  <si>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</si>
  <si>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</si>
  <si>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</si>
  <si>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</si>
  <si>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</si>
  <si>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</si>
  <si>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</si>
  <si>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</si>
  <si>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</si>
  <si>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</si>
  <si>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</si>
  <si>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</si>
  <si>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</si>
  <si>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</si>
  <si>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</si>
  <si>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</si>
  <si>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</si>
  <si>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</si>
  <si>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</si>
  <si>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</si>
  <si>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</si>
  <si>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</si>
  <si>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</si>
  <si>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</si>
  <si>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</si>
  <si>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</si>
  <si>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</si>
  <si>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</si>
  <si>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</si>
  <si>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</si>
  <si>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</si>
  <si>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</si>
  <si>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</si>
  <si>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</si>
  <si>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</si>
  <si>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</si>
  <si>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</si>
  <si>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</si>
  <si>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</si>
  <si>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</si>
  <si>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</si>
  <si>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</si>
  <si>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</si>
  <si>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</si>
  <si>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</si>
  <si>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</si>
  <si>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</si>
  <si>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</si>
  <si>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</si>
  <si>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</si>
  <si>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</si>
  <si>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</si>
  <si>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</si>
  <si>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</si>
  <si>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</si>
  <si>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</si>
  <si>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</si>
  <si>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</si>
  <si>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</si>
  <si>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</si>
  <si>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</si>
  <si>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</si>
  <si>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</si>
  <si>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</si>
  <si>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</si>
  <si>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</si>
  <si>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</si>
  <si>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</si>
  <si>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</si>
  <si>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</si>
  <si>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</si>
  <si>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</si>
  <si>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</si>
  <si>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</si>
  <si>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</si>
  <si>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</si>
  <si>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</si>
  <si>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</si>
  <si>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</si>
  <si>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</si>
  <si>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</si>
  <si>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</si>
  <si>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</si>
  <si>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</si>
  <si>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</si>
  <si>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</si>
  <si>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</si>
  <si>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</si>
  <si>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</si>
  <si>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</si>
  <si>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</si>
  <si>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</si>
  <si>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</si>
  <si>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</si>
  <si>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</si>
  <si>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</si>
  <si>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</si>
  <si>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</si>
  <si>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</si>
  <si>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</si>
  <si>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</si>
  <si>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</si>
  <si>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</si>
  <si>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</si>
  <si>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</si>
  <si>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</si>
  <si>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</si>
  <si>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</si>
  <si>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</si>
  <si>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</si>
  <si>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</si>
  <si>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</si>
  <si>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</si>
  <si>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</si>
  <si>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</si>
  <si>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</si>
  <si>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</si>
  <si>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</si>
  <si>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</si>
  <si>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</si>
  <si>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</si>
  <si>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</si>
  <si>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</si>
  <si>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</si>
  <si>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</si>
  <si>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</si>
  <si>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</si>
  <si>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</si>
  <si>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</si>
  <si>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</si>
  <si>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</si>
  <si>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</si>
  <si>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</si>
  <si>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</si>
  <si>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</si>
  <si>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</si>
  <si>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</si>
  <si>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</si>
  <si>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</si>
  <si>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</si>
  <si>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</si>
  <si>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</si>
  <si>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</si>
  <si>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</si>
  <si>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</si>
  <si>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</si>
  <si>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</si>
  <si>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</si>
  <si>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</si>
  <si>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</si>
  <si>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</si>
  <si>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</si>
  <si>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</si>
  <si>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</si>
  <si>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</si>
  <si>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</si>
  <si>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</si>
  <si>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</si>
  <si>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</si>
  <si>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</si>
  <si>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</si>
  <si>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</si>
  <si>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</si>
  <si>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</si>
  <si>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</si>
  <si>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</si>
  <si>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</si>
  <si>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</si>
  <si>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</si>
  <si>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</si>
  <si>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</si>
  <si>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</si>
  <si>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</si>
  <si>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</si>
  <si>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</si>
  <si>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</si>
  <si>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</si>
  <si>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</si>
  <si>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</si>
  <si>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</si>
  <si>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</si>
  <si>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</si>
  <si>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</si>
  <si>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</si>
  <si>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</si>
  <si>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</si>
  <si>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</si>
  <si>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</si>
  <si>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</si>
  <si>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</si>
  <si>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</si>
  <si>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</si>
  <si>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</si>
  <si>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</si>
  <si>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</si>
  <si>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</si>
  <si>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</si>
  <si>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</si>
  <si>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</si>
  <si>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</si>
  <si>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</si>
  <si>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</si>
  <si>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</si>
  <si>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</si>
  <si>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</si>
  <si>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</si>
  <si>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</si>
  <si>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</si>
  <si>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</si>
  <si>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</si>
  <si>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</si>
  <si>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</si>
  <si>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</si>
  <si>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</si>
  <si>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</si>
  <si>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</si>
  <si>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</si>
  <si>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</si>
  <si>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</si>
  <si>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</si>
  <si>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</si>
  <si>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</si>
  <si>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</si>
  <si>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</si>
  <si>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</si>
  <si>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</si>
  <si>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</si>
  <si>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</si>
  <si>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</si>
  <si>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</si>
  <si>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</si>
  <si>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</si>
  <si>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</si>
  <si>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</si>
  <si>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</si>
  <si>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</si>
  <si>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</si>
  <si>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</si>
  <si>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</si>
  <si>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</si>
  <si>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</si>
  <si>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</si>
  <si>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</si>
  <si>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</si>
  <si>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</si>
  <si>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</si>
  <si>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</si>
  <si>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</si>
  <si>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</si>
  <si>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</si>
  <si>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</si>
  <si>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</si>
  <si>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</si>
  <si>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</si>
  <si>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</si>
  <si>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</si>
  <si>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</si>
  <si>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</si>
  <si>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</si>
  <si>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</si>
  <si>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</si>
  <si>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</si>
  <si>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</si>
  <si>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</si>
  <si>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</si>
  <si>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</si>
  <si>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</si>
  <si>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</si>
  <si>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</si>
  <si>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</si>
  <si>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</si>
  <si>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</si>
  <si>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</si>
  <si>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</si>
  <si>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</si>
  <si>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</si>
  <si>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</si>
  <si>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</si>
  <si>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</si>
  <si>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</si>
  <si>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</si>
  <si>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</si>
  <si>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</si>
  <si>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</si>
  <si>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</si>
  <si>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</si>
  <si>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</si>
  <si>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</si>
  <si>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</si>
  <si>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</si>
  <si>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</si>
  <si>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</si>
  <si>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</si>
  <si>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</si>
  <si>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</si>
  <si>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</si>
  <si>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</si>
  <si>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</si>
  <si>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</si>
  <si>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</si>
  <si>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</si>
  <si>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</si>
  <si>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</si>
  <si>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</si>
  <si>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</si>
  <si>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</si>
  <si>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</si>
  <si>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</si>
  <si>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</si>
  <si>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</si>
  <si>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</si>
  <si>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</si>
  <si>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</si>
  <si>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</si>
  <si>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</si>
  <si>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</si>
  <si>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</si>
  <si>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</si>
  <si>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</si>
  <si>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</si>
  <si>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</si>
  <si>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</si>
  <si>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</si>
  <si>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</si>
  <si>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</si>
  <si>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</si>
  <si>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</si>
  <si>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</si>
  <si>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</si>
  <si>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</si>
  <si>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</si>
  <si>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</si>
  <si>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</si>
  <si>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</si>
  <si>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</si>
  <si>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</si>
  <si>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</si>
  <si>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</si>
  <si>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</si>
  <si>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</si>
  <si>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</si>
  <si>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</si>
  <si>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</si>
  <si>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</si>
  <si>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</si>
  <si>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</si>
  <si>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</si>
  <si>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</si>
  <si>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</si>
  <si>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</si>
  <si>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</si>
  <si>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</si>
  <si>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</si>
  <si>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</si>
  <si>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</si>
  <si>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</si>
  <si>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</si>
  <si>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</si>
  <si>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</si>
  <si>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</si>
  <si>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</si>
  <si>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</si>
  <si>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</si>
  <si>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</si>
  <si>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</si>
  <si>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</si>
  <si>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</si>
  <si>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</si>
  <si>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</si>
  <si>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</si>
  <si>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</si>
  <si>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</si>
  <si>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</si>
  <si>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</si>
  <si>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</si>
  <si>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</si>
  <si>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</si>
  <si>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</si>
  <si>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</si>
  <si>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</si>
  <si>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</si>
  <si>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</si>
  <si>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</si>
  <si>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</si>
  <si>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</si>
  <si>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</si>
  <si>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</si>
  <si>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</si>
  <si>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</si>
  <si>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</si>
  <si>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</si>
  <si>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</si>
  <si>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</si>
  <si>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</si>
  <si>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</si>
  <si>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</si>
  <si>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</si>
  <si>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</si>
  <si>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</si>
  <si>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</si>
  <si>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</si>
  <si>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</si>
  <si>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</si>
  <si>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</si>
  <si>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</si>
  <si>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</si>
  <si>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</si>
  <si>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</si>
  <si>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</si>
  <si>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</si>
  <si>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</si>
  <si>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</si>
  <si>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</si>
  <si>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</si>
  <si>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</si>
  <si>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</si>
  <si>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2021-44-10001207</t>
  </si>
  <si>
    <t>PRESTAR LOS SERVICIOS DE EDUCACION INICIAL EN EL MARCO DE LA ATENCION INTEGRAL EN CENTROS DE DESARROLLO INFANTIL -CDI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</si>
  <si>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190</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</si>
  <si>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</si>
  <si>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247</t>
  </si>
  <si>
    <t>PRESTAR EL SERVICIO HCB INTEGRAL DE CONFORMIDAD CON LAS DIRECTRICES, LINEAMIENTOS Y PARAMETROS ESTABLECIDOS POR EL ICBF, EN ARMONIA CON LA POLITICA DE ESTADO PARA EL DESARROLLO INTEGRAL A LA PRIMERA INFANCIA DE CERO A SIEMPRE.</t>
  </si>
  <si>
    <t>114</t>
  </si>
  <si>
    <t>498</t>
  </si>
  <si>
    <t>ATENDER A LOS NIÑOS Y NIÑAS MENORES DE CINCO AÑOS Y CUALIFICAR LA PRESTACIÓN DEL SERVICIO DE LOS HOGARES COMUNITARIOS DE BIENESTAR-HCB INTEGRALES DE LA REGIÓN GUAJIRA FOCALIZADOS POR EL ICBF DE CONFORMIDAD CON LO ESTABLECIDO EN EL MANUAL OPERATIVO DE LA MODALIDAD COMUNITARIA HOGARES COMUNITARIOS INTEGRALES</t>
  </si>
  <si>
    <t>IBF</t>
  </si>
  <si>
    <t>418</t>
  </si>
  <si>
    <t>ATENDER A LOS NIÑOS Y NIÑAS MENORES DE 5 AÑOS DE FAMILIAS EN SITUACIÓN DE VULNERABILIDAD Y FORTALECER LA PRESTACIÓN DEL SERVICIO DE 129 HOGARES COMUNITARIOS DE BIENESTAR HCB INTEGRALES DE LA REGIÓN GUAJIRA FOCALIZADOS POR ICBF A TRACES DE ACCIONES QUE PERMITAN EL CUMPLIMIENTO PROGRESIVO DE LOS ESTÁNDARES DE CALIDAD DE LOS COMPONENTES DE ATENCIÓN DEFINIDO EN EL MARCO DE LA MODALIDAD COMUNITARIA HOGARES COMUNITARIOS INTEGRALES Y DE LA MODALIDAD HOGARES DE BIENESTAR FAMI FAMILIAR</t>
  </si>
  <si>
    <t>060</t>
  </si>
  <si>
    <t>ATENDER A LA PRIMERA INFANCIA EN EL MARCO DE LA ESTRATEGIA DE CERO A SIEMPRE, ESPECIFICAMENTE A LOS NIÑOS Y NIÑAS MENORES DE CINCO AÑOS DE FAMILIAS, EN SITUACION DE VULNERABILIDAD CON LAS DIRECTRICES, LINEAMIENTOS Y PARAMETROS ESTABLECIDOS POR EL ICBF, ASI COMO REGULAR LAS RELACIONES ENTRE LAS PARTES DERIVADAS D LA ESTRATEGIA DE APORTES DEL ICBF A LAS EAS EN LA MODALIDAD HOGARES COMUNITARIOS DE BIENESTAR EN LAS SIGUIENTES FORMAS DE ATENCION: FAMILIAR.</t>
  </si>
  <si>
    <t>083</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</si>
  <si>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COMI REGULAR LAS RELACIONES ENTRE LAS PARTES DERIVADAS DE LA ENTREGA DE APORTES DEL ICBF A LA ENTIDAD ADMINISTRADORA DE SERVICIO EN LAS MODALIDAD DE HOGARES COMUNITARIOS DE BIENESTAR EN LAS DIGUIENTES FORMAS DE ATENCION: FAMILIARES, MUTIPLES, GRUPALES, EMPRESARIALES, JARDINES SOCIALES, Y EN LA MODALIDAD FAMI.</t>
  </si>
  <si>
    <t>117</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</si>
  <si>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</si>
  <si>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ELIANA PATRICIA OROZCO MEJIA</t>
  </si>
  <si>
    <t>EVELYS MARINA SOSA MEJIA</t>
  </si>
  <si>
    <t>CALLE 9 N° 13 - 57</t>
  </si>
  <si>
    <t>7252049</t>
  </si>
  <si>
    <t>ingeniorozco@hotmail.com</t>
  </si>
  <si>
    <t>calle 13 N° 23-15</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</si>
  <si>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</si>
  <si>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101</t>
  </si>
  <si>
    <t>BRINDAR ATENCION A LA PRIMERA INFANCIA, NIÑOS Y NIÑAS MENORES DE CINCO AÑOS, DE FAMILIAS EN SITUACION DE VULNERABILIDAD ATRAVES DE LOS HOGARES COMUNITARIOS DE BIENESTAR EN LA SIGUIENTES FORMAS DE ATENCION: FAMILIARES, MULTIPLES , GRUPALES, MULTIPLES , EMPRESARIALES Y EN LA MODALIDAD FAMI DE CONFORMIDAD CON LOS LINEAMIENTOS ESTANDARES Y DIRECTRICES QUE EL ICBF EXPIDAS PRA LAS MISMAS</t>
  </si>
  <si>
    <t>063</t>
  </si>
  <si>
    <t>BRINDAR ATENCION A LA PRIMERA INFANCIA NIÑOS Y NIÑAS MENORES DE CINCO AÑOS, DE FAMILIAS EN SITUACION CON VULNERABILIDAD ECONOMICA, SOCIAL,CULTURAL, NUTRICIONAL Y PSICOAFECTIVA, ATRAVES DE LOS HOGARES COMUNITARIOS DE BIENESTAR MODALIDADES: 0-5 AÑOS, EN LAS SIGUIENTES FORMAS DE ATENCION FAMILIARES, MULTIPLES, GRUPALES Y EN LA MODALIDAD FAMI, APOYAR  A LAS FAMILIAS EN DESARROLLO CON MUJERES GESTANTES Y MADRES LACTANTES Y NIÑOS Y NIÑAS MENORES DE 2 AÑOS QUE SE ENCUENTRAN EN VULNERABILIDAD PSICOAFECTIVA, NUTRICIONAL ECONOMICA Y SOCIAL</t>
  </si>
  <si>
    <t>023</t>
  </si>
  <si>
    <t>115</t>
  </si>
  <si>
    <t>BRINDAR ATENCION A LA PRIMERA INFANCIA NIÑOS Y NIÑAS MENORES DE CINCO AÑOS, DE FAMILIAS  CON VULNERABILIDAD ECONOMICA, SOCIAL,CULTURAL, NUTRICIONAL Y PSICOAFECTIVA, ATRAVES DE LOS HOGARES COMUNITARIOS DE BIENESTAR MODALIDADES: 0-5 AÑOS, EN LAS SIGUIENTES FORMAS DE ATENCION FAMILIARES, MULTIPLES, GRUPALES Y EMPRESARIALES, PRIORITARIAMENTE EN SITUACION DE DESPLAZAMIENTO; Y EN LA MODALIDAD FAMI, APOYAR  A LAS FAMILIAS EN DESARROLLO CON MUJERES GESTANTES Y MADRES LACTANTES Y NIÑOS Y NIÑAS MENORES DE 2 AÑOS QUE SE ENCUENTRAN EN VULNERABILIDAD PSICOAFECTIVA, NUTRICIONAL ECONOMICA Y SOCIAL, PRIORITARIAMENTE EN SITUACION DE DESPLAZAMIENTO</t>
  </si>
  <si>
    <t>036</t>
  </si>
  <si>
    <t>BRINDAR ATENCION A 25  CUPOS DE LA PRIMERA INFANCIA NIÑOS Y NIÑAS MENORES DE SEIS AÑOS DE FAMILIAS CON VULNERABILIDAD ECONOMICA, SOCIAL, CULTURAL, NUTRICIONAL Y PSICOAFECTIVA, ATRAVES DE LOS HOGARES COMUNITARIOS DE BIENESTAR MODALIDAD 0-7, PRIORITARIAMENTE EN SITUACION DE DESPLAZAMIENTO</t>
  </si>
  <si>
    <t>027</t>
  </si>
  <si>
    <t>BRINDAR ATENCION DE NIÑOS Y NIÑAS  EN LOS HCB 0-7 EN COMUNIDADES INDIGENAS MUNICIPIO DE MAICAO</t>
  </si>
  <si>
    <t>051</t>
  </si>
  <si>
    <t>057</t>
  </si>
  <si>
    <t>004</t>
  </si>
  <si>
    <t>ATENDER 1040 CUPOS NIÑOS Y NIÑAS MENORES DE CINCO AÑOS DE EDAD NACIONALES Y/O INDIGENAS CON DESNUTRICION PROTEICO CALORICA ACTUAL LEVE</t>
  </si>
  <si>
    <t>050</t>
  </si>
  <si>
    <t>BRINDAR ATENCION A 25 CUPOS DEL RECURSO 131, EN UNIDADES APLICATIVAS (HOGARES COMUNITARIOS) DE LA PRIMERA INFANCIA MENORES DE SEIS  (6) AÑOS DE FAMILIAS CON VULNERABILIDAD ECONIMICA, SOCIAL, CULTURAL,NUTRICIONAL Y PSICOAFECTIVA ATRAVES DE LOS HOGARES COMUNITARIOS DE BIENESTAR MODALIDAD 0-7, PRIORITARIAMENTE EN SITUACION DE DESPLAZAMIENTO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</si>
</sst>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696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839000540</v>
      </c>
      <c r="C20" s="5"/>
      <c r="D20" s="73"/>
      <c r="E20" s="5"/>
      <c r="F20" s="5"/>
      <c r="G20" s="5"/>
      <c r="H20" s="185"/>
      <c r="I20" s="148" t="s">
        <v>1154</v>
      </c>
      <c r="J20" s="149" t="s">
        <v>706</v>
      </c>
      <c r="K20" s="150">
        <v>3971318000</v>
      </c>
      <c r="L20" s="151"/>
      <c r="M20" s="151">
        <v>44561</v>
      </c>
      <c r="N20" s="134">
        <f>+(M20-L20)/30</f>
        <v>1485.3666666666666</v>
      </c>
      <c r="O20" s="137"/>
      <c r="U20" s="133"/>
      <c r="V20" s="105">
        <f ca="1">NOW()</f>
        <v>44193.938143055559</v>
      </c>
      <c r="W20" s="105">
        <f ca="1">NOW()</f>
        <v>44193.938143055559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CENTRO DE ATENCION PARA EL DESARROLLO COMUNITARIO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2678</v>
      </c>
      <c r="E48" s="144">
        <v>43928</v>
      </c>
      <c r="F48" s="144">
        <v>44165</v>
      </c>
      <c r="G48" s="159">
        <f>IF(AND(E48&lt;&gt;"",F48&lt;&gt;""),((F48-E48)/30),"")</f>
        <v>7.9</v>
      </c>
      <c r="H48" s="122" t="s">
        <v>2679</v>
      </c>
      <c r="I48" s="113" t="s">
        <v>1154</v>
      </c>
      <c r="J48" s="113" t="s">
        <v>706</v>
      </c>
      <c r="K48" s="123">
        <v>1931566432</v>
      </c>
      <c r="L48" s="115" t="s">
        <v>1148</v>
      </c>
      <c r="M48" s="117">
        <v>1</v>
      </c>
      <c r="N48" s="115" t="s">
        <v>1151</v>
      </c>
      <c r="O48" s="115" t="s">
        <v>1148</v>
      </c>
      <c r="P48" s="78"/>
    </row>
    <row r="49" spans="1:16" s="6" customFormat="1" ht="24.75" customHeight="1" x14ac:dyDescent="0.25">
      <c r="A49" s="142">
        <v>2</v>
      </c>
      <c r="B49" s="111" t="s">
        <v>2665</v>
      </c>
      <c r="C49" s="112" t="s">
        <v>31</v>
      </c>
      <c r="D49" s="110" t="s">
        <v>2680</v>
      </c>
      <c r="E49" s="144">
        <v>43452</v>
      </c>
      <c r="F49" s="144">
        <v>43921</v>
      </c>
      <c r="G49" s="159">
        <f t="shared" ref="G49:G50" si="2">IF(AND(E49&lt;&gt;"",F49&lt;&gt;""),((F49-E49)/30),"")</f>
        <v>15.633333333333333</v>
      </c>
      <c r="H49" s="122" t="s">
        <v>2681</v>
      </c>
      <c r="I49" s="113" t="s">
        <v>1154</v>
      </c>
      <c r="J49" s="113" t="s">
        <v>706</v>
      </c>
      <c r="K49" s="123">
        <v>2696090859</v>
      </c>
      <c r="L49" s="115" t="s">
        <v>1148</v>
      </c>
      <c r="M49" s="117">
        <v>1</v>
      </c>
      <c r="N49" s="115" t="s">
        <v>1151</v>
      </c>
      <c r="O49" s="115" t="s">
        <v>1148</v>
      </c>
      <c r="P49" s="78"/>
    </row>
    <row r="50" spans="1:16" s="6" customFormat="1" ht="24.75" customHeight="1" x14ac:dyDescent="0.25">
      <c r="A50" s="142">
        <v>3</v>
      </c>
      <c r="B50" s="111" t="s">
        <v>2665</v>
      </c>
      <c r="C50" s="112" t="s">
        <v>31</v>
      </c>
      <c r="D50" s="110" t="s">
        <v>2682</v>
      </c>
      <c r="E50" s="144">
        <v>43313</v>
      </c>
      <c r="F50" s="144">
        <v>43457</v>
      </c>
      <c r="G50" s="159">
        <f t="shared" si="2"/>
        <v>4.8</v>
      </c>
      <c r="H50" s="119" t="s">
        <v>2700</v>
      </c>
      <c r="I50" s="113" t="s">
        <v>1154</v>
      </c>
      <c r="J50" s="113" t="s">
        <v>706</v>
      </c>
      <c r="K50" s="116">
        <v>507206016</v>
      </c>
      <c r="L50" s="115" t="s">
        <v>1148</v>
      </c>
      <c r="M50" s="117">
        <v>1</v>
      </c>
      <c r="N50" s="115" t="s">
        <v>27</v>
      </c>
      <c r="O50" s="115" t="s">
        <v>1148</v>
      </c>
      <c r="P50" s="78"/>
    </row>
    <row r="51" spans="1:16" s="6" customFormat="1" ht="24.75" customHeight="1" outlineLevel="1" x14ac:dyDescent="0.25">
      <c r="A51" s="142">
        <v>4</v>
      </c>
      <c r="B51" s="111" t="s">
        <v>2665</v>
      </c>
      <c r="C51" s="112" t="s">
        <v>31</v>
      </c>
      <c r="D51" s="110" t="s">
        <v>2683</v>
      </c>
      <c r="E51" s="144">
        <v>42674</v>
      </c>
      <c r="F51" s="144">
        <v>43312</v>
      </c>
      <c r="G51" s="159">
        <f t="shared" ref="G51:G107" si="3">IF(AND(E51&lt;&gt;"",F51&lt;&gt;""),((F51-E51)/30),"")</f>
        <v>21.266666666666666</v>
      </c>
      <c r="H51" s="122" t="s">
        <v>2684</v>
      </c>
      <c r="I51" s="113" t="s">
        <v>1154</v>
      </c>
      <c r="J51" s="113" t="s">
        <v>706</v>
      </c>
      <c r="K51" s="123">
        <v>4319988720</v>
      </c>
      <c r="L51" s="115" t="s">
        <v>1148</v>
      </c>
      <c r="M51" s="117">
        <v>1</v>
      </c>
      <c r="N51" s="115" t="s">
        <v>27</v>
      </c>
      <c r="O51" s="115" t="s">
        <v>26</v>
      </c>
      <c r="P51" s="78"/>
    </row>
    <row r="52" spans="1:16" s="7" customFormat="1" ht="24.75" customHeight="1" outlineLevel="1" x14ac:dyDescent="0.25">
      <c r="A52" s="143">
        <v>5</v>
      </c>
      <c r="B52" s="111" t="s">
        <v>2685</v>
      </c>
      <c r="C52" s="112" t="s">
        <v>31</v>
      </c>
      <c r="D52" s="110" t="s">
        <v>2686</v>
      </c>
      <c r="E52" s="144">
        <v>42558</v>
      </c>
      <c r="F52" s="144">
        <v>42674</v>
      </c>
      <c r="G52" s="159">
        <f t="shared" si="3"/>
        <v>3.8666666666666667</v>
      </c>
      <c r="H52" s="119" t="s">
        <v>2687</v>
      </c>
      <c r="I52" s="113" t="s">
        <v>1154</v>
      </c>
      <c r="J52" s="113" t="s">
        <v>706</v>
      </c>
      <c r="K52" s="123">
        <v>1290104356</v>
      </c>
      <c r="L52" s="115" t="s">
        <v>1148</v>
      </c>
      <c r="M52" s="117">
        <v>1</v>
      </c>
      <c r="N52" s="115" t="s">
        <v>27</v>
      </c>
      <c r="O52" s="115" t="s">
        <v>26</v>
      </c>
      <c r="P52" s="79"/>
    </row>
    <row r="53" spans="1:16" s="7" customFormat="1" ht="24.75" customHeight="1" outlineLevel="1" x14ac:dyDescent="0.25">
      <c r="A53" s="143">
        <v>6</v>
      </c>
      <c r="B53" s="111" t="s">
        <v>2665</v>
      </c>
      <c r="C53" s="112" t="s">
        <v>31</v>
      </c>
      <c r="D53" s="110" t="s">
        <v>2688</v>
      </c>
      <c r="E53" s="144">
        <v>42033</v>
      </c>
      <c r="F53" s="144">
        <v>42369</v>
      </c>
      <c r="G53" s="159">
        <f t="shared" si="3"/>
        <v>11.2</v>
      </c>
      <c r="H53" s="119" t="s">
        <v>2689</v>
      </c>
      <c r="I53" s="113" t="s">
        <v>1154</v>
      </c>
      <c r="J53" s="113" t="s">
        <v>706</v>
      </c>
      <c r="K53" s="123">
        <v>1025732400</v>
      </c>
      <c r="L53" s="115" t="s">
        <v>1148</v>
      </c>
      <c r="M53" s="117">
        <v>1</v>
      </c>
      <c r="N53" s="115" t="s">
        <v>27</v>
      </c>
      <c r="O53" s="115" t="s">
        <v>26</v>
      </c>
      <c r="P53" s="79"/>
    </row>
    <row r="54" spans="1:16" s="7" customFormat="1" ht="24.75" customHeight="1" outlineLevel="1" x14ac:dyDescent="0.25">
      <c r="A54" s="143">
        <v>7</v>
      </c>
      <c r="B54" s="111" t="s">
        <v>2665</v>
      </c>
      <c r="C54" s="112" t="s">
        <v>31</v>
      </c>
      <c r="D54" s="110" t="s">
        <v>2690</v>
      </c>
      <c r="E54" s="144">
        <v>41654</v>
      </c>
      <c r="F54" s="144">
        <v>42004</v>
      </c>
      <c r="G54" s="159">
        <f t="shared" si="3"/>
        <v>11.666666666666666</v>
      </c>
      <c r="H54" s="122" t="s">
        <v>2691</v>
      </c>
      <c r="I54" s="113" t="s">
        <v>1154</v>
      </c>
      <c r="J54" s="113" t="s">
        <v>706</v>
      </c>
      <c r="K54" s="118">
        <v>320019420</v>
      </c>
      <c r="L54" s="115" t="s">
        <v>1148</v>
      </c>
      <c r="M54" s="117">
        <v>1</v>
      </c>
      <c r="N54" s="115" t="s">
        <v>27</v>
      </c>
      <c r="O54" s="115" t="s">
        <v>1148</v>
      </c>
      <c r="P54" s="79"/>
    </row>
    <row r="55" spans="1:16" s="7" customFormat="1" ht="24.75" customHeight="1" outlineLevel="1" x14ac:dyDescent="0.25">
      <c r="A55" s="143">
        <v>8</v>
      </c>
      <c r="B55" s="111" t="s">
        <v>2665</v>
      </c>
      <c r="C55" s="112" t="s">
        <v>31</v>
      </c>
      <c r="D55" s="110" t="s">
        <v>2701</v>
      </c>
      <c r="E55" s="144">
        <v>41292</v>
      </c>
      <c r="F55" s="144">
        <v>41639</v>
      </c>
      <c r="G55" s="159">
        <f t="shared" si="3"/>
        <v>11.566666666666666</v>
      </c>
      <c r="H55" s="114" t="s">
        <v>2702</v>
      </c>
      <c r="I55" s="113" t="s">
        <v>1154</v>
      </c>
      <c r="J55" s="113" t="s">
        <v>706</v>
      </c>
      <c r="K55" s="118">
        <v>777200400</v>
      </c>
      <c r="L55" s="115" t="s">
        <v>1148</v>
      </c>
      <c r="M55" s="117">
        <v>1</v>
      </c>
      <c r="N55" s="115" t="s">
        <v>27</v>
      </c>
      <c r="O55" s="115" t="s">
        <v>1148</v>
      </c>
      <c r="P55" s="79"/>
    </row>
    <row r="56" spans="1:16" s="7" customFormat="1" ht="24.75" customHeight="1" outlineLevel="1" x14ac:dyDescent="0.25">
      <c r="A56" s="143">
        <v>9</v>
      </c>
      <c r="B56" s="111" t="s">
        <v>2665</v>
      </c>
      <c r="C56" s="112" t="s">
        <v>31</v>
      </c>
      <c r="D56" s="110" t="s">
        <v>2703</v>
      </c>
      <c r="E56" s="144">
        <v>40924</v>
      </c>
      <c r="F56" s="144">
        <v>41273</v>
      </c>
      <c r="G56" s="159">
        <f t="shared" si="3"/>
        <v>11.633333333333333</v>
      </c>
      <c r="H56" s="114" t="s">
        <v>2704</v>
      </c>
      <c r="I56" s="113" t="s">
        <v>1154</v>
      </c>
      <c r="J56" s="113" t="s">
        <v>706</v>
      </c>
      <c r="K56" s="118">
        <v>372914630</v>
      </c>
      <c r="L56" s="115" t="s">
        <v>1148</v>
      </c>
      <c r="M56" s="117">
        <v>1</v>
      </c>
      <c r="N56" s="115" t="s">
        <v>27</v>
      </c>
      <c r="O56" s="115" t="s">
        <v>1148</v>
      </c>
      <c r="P56" s="79"/>
    </row>
    <row r="57" spans="1:16" s="7" customFormat="1" ht="24.75" customHeight="1" outlineLevel="1" x14ac:dyDescent="0.25">
      <c r="A57" s="143">
        <v>10</v>
      </c>
      <c r="B57" s="64" t="s">
        <v>2665</v>
      </c>
      <c r="C57" s="65" t="s">
        <v>31</v>
      </c>
      <c r="D57" s="63" t="s">
        <v>2705</v>
      </c>
      <c r="E57" s="144">
        <v>40550</v>
      </c>
      <c r="F57" s="144">
        <v>40907</v>
      </c>
      <c r="G57" s="159">
        <f t="shared" si="3"/>
        <v>11.9</v>
      </c>
      <c r="H57" s="122" t="s">
        <v>2704</v>
      </c>
      <c r="I57" s="63" t="s">
        <v>1154</v>
      </c>
      <c r="J57" s="63" t="s">
        <v>706</v>
      </c>
      <c r="K57" s="66">
        <v>372919070</v>
      </c>
      <c r="L57" s="65" t="s">
        <v>1148</v>
      </c>
      <c r="M57" s="67">
        <v>1</v>
      </c>
      <c r="N57" s="65" t="s">
        <v>27</v>
      </c>
      <c r="O57" s="65" t="s">
        <v>1148</v>
      </c>
      <c r="P57" s="79"/>
    </row>
    <row r="58" spans="1:16" s="7" customFormat="1" ht="24.75" customHeight="1" outlineLevel="1" x14ac:dyDescent="0.25">
      <c r="A58" s="143">
        <v>11</v>
      </c>
      <c r="B58" s="64" t="s">
        <v>2665</v>
      </c>
      <c r="C58" s="65" t="s">
        <v>31</v>
      </c>
      <c r="D58" s="63" t="s">
        <v>2706</v>
      </c>
      <c r="E58" s="144">
        <v>40191</v>
      </c>
      <c r="F58" s="144">
        <v>40543</v>
      </c>
      <c r="G58" s="159">
        <f t="shared" si="3"/>
        <v>11.733333333333333</v>
      </c>
      <c r="H58" s="122" t="s">
        <v>2707</v>
      </c>
      <c r="I58" s="63" t="s">
        <v>1154</v>
      </c>
      <c r="J58" s="63" t="s">
        <v>706</v>
      </c>
      <c r="K58" s="66">
        <v>245292482</v>
      </c>
      <c r="L58" s="65" t="s">
        <v>1148</v>
      </c>
      <c r="M58" s="67">
        <v>1</v>
      </c>
      <c r="N58" s="65" t="s">
        <v>27</v>
      </c>
      <c r="O58" s="65" t="s">
        <v>1148</v>
      </c>
      <c r="P58" s="79"/>
    </row>
    <row r="59" spans="1:16" s="7" customFormat="1" ht="24.75" customHeight="1" outlineLevel="1" x14ac:dyDescent="0.25">
      <c r="A59" s="143">
        <v>12</v>
      </c>
      <c r="B59" s="64" t="s">
        <v>2665</v>
      </c>
      <c r="C59" s="65" t="s">
        <v>31</v>
      </c>
      <c r="D59" s="63" t="s">
        <v>2713</v>
      </c>
      <c r="E59" s="144">
        <v>39841</v>
      </c>
      <c r="F59" s="144">
        <v>40178</v>
      </c>
      <c r="G59" s="159">
        <f t="shared" si="3"/>
        <v>11.233333333333333</v>
      </c>
      <c r="H59" s="122" t="s">
        <v>2717</v>
      </c>
      <c r="I59" s="63" t="s">
        <v>1154</v>
      </c>
      <c r="J59" s="63" t="s">
        <v>706</v>
      </c>
      <c r="K59" s="66">
        <v>168073975</v>
      </c>
      <c r="L59" s="65" t="s">
        <v>1148</v>
      </c>
      <c r="M59" s="67">
        <v>1</v>
      </c>
      <c r="N59" s="65" t="s">
        <v>27</v>
      </c>
      <c r="O59" s="65" t="s">
        <v>1148</v>
      </c>
      <c r="P59" s="79"/>
    </row>
    <row r="60" spans="1:16" s="7" customFormat="1" ht="24.75" customHeight="1" outlineLevel="1" x14ac:dyDescent="0.25">
      <c r="A60" s="143">
        <v>13</v>
      </c>
      <c r="B60" s="64" t="s">
        <v>2665</v>
      </c>
      <c r="C60" s="65" t="s">
        <v>31</v>
      </c>
      <c r="D60" s="63" t="s">
        <v>2708</v>
      </c>
      <c r="E60" s="144">
        <v>39462</v>
      </c>
      <c r="F60" s="144">
        <v>39813</v>
      </c>
      <c r="G60" s="159">
        <f t="shared" si="3"/>
        <v>11.7</v>
      </c>
      <c r="H60" s="64" t="s">
        <v>2709</v>
      </c>
      <c r="I60" s="63" t="s">
        <v>1154</v>
      </c>
      <c r="J60" s="63" t="s">
        <v>706</v>
      </c>
      <c r="K60" s="66">
        <v>150120507</v>
      </c>
      <c r="L60" s="65" t="s">
        <v>1148</v>
      </c>
      <c r="M60" s="67">
        <v>1</v>
      </c>
      <c r="N60" s="65" t="s">
        <v>27</v>
      </c>
      <c r="O60" s="65" t="s">
        <v>1148</v>
      </c>
      <c r="P60" s="79"/>
    </row>
    <row r="61" spans="1:16" s="7" customFormat="1" ht="24.75" customHeight="1" outlineLevel="1" x14ac:dyDescent="0.25">
      <c r="A61" s="143">
        <v>14</v>
      </c>
      <c r="B61" s="64" t="s">
        <v>2665</v>
      </c>
      <c r="C61" s="65" t="s">
        <v>31</v>
      </c>
      <c r="D61" s="63" t="s">
        <v>2710</v>
      </c>
      <c r="E61" s="144">
        <v>39108</v>
      </c>
      <c r="F61" s="144">
        <v>39447</v>
      </c>
      <c r="G61" s="159">
        <f t="shared" si="3"/>
        <v>11.3</v>
      </c>
      <c r="H61" s="64" t="s">
        <v>2711</v>
      </c>
      <c r="I61" s="63" t="s">
        <v>1154</v>
      </c>
      <c r="J61" s="63" t="s">
        <v>706</v>
      </c>
      <c r="K61" s="66">
        <v>125755824</v>
      </c>
      <c r="L61" s="65" t="s">
        <v>1148</v>
      </c>
      <c r="M61" s="67">
        <v>1</v>
      </c>
      <c r="N61" s="65" t="s">
        <v>27</v>
      </c>
      <c r="O61" s="65" t="s">
        <v>1148</v>
      </c>
      <c r="P61" s="79"/>
    </row>
    <row r="62" spans="1:16" s="7" customFormat="1" ht="24.75" customHeight="1" outlineLevel="1" x14ac:dyDescent="0.25">
      <c r="A62" s="143">
        <v>15</v>
      </c>
      <c r="B62" s="64" t="s">
        <v>2665</v>
      </c>
      <c r="C62" s="65" t="s">
        <v>31</v>
      </c>
      <c r="D62" s="63" t="s">
        <v>2712</v>
      </c>
      <c r="E62" s="144">
        <v>38737</v>
      </c>
      <c r="F62" s="144">
        <v>39082</v>
      </c>
      <c r="G62" s="159">
        <f t="shared" si="3"/>
        <v>11.5</v>
      </c>
      <c r="H62" s="122" t="s">
        <v>2711</v>
      </c>
      <c r="I62" s="63" t="s">
        <v>1154</v>
      </c>
      <c r="J62" s="63" t="s">
        <v>706</v>
      </c>
      <c r="K62" s="66">
        <v>119333028</v>
      </c>
      <c r="L62" s="65" t="s">
        <v>1148</v>
      </c>
      <c r="M62" s="67">
        <v>1</v>
      </c>
      <c r="N62" s="65" t="s">
        <v>27</v>
      </c>
      <c r="O62" s="65" t="s">
        <v>1148</v>
      </c>
      <c r="P62" s="79"/>
    </row>
    <row r="63" spans="1:16" s="7" customFormat="1" ht="24.75" customHeight="1" outlineLevel="1" x14ac:dyDescent="0.25">
      <c r="A63" s="143">
        <v>16</v>
      </c>
      <c r="B63" s="64" t="s">
        <v>2665</v>
      </c>
      <c r="C63" s="65" t="s">
        <v>31</v>
      </c>
      <c r="D63" s="63" t="s">
        <v>2714</v>
      </c>
      <c r="E63" s="144">
        <v>38373</v>
      </c>
      <c r="F63" s="144">
        <v>38717</v>
      </c>
      <c r="G63" s="159">
        <f t="shared" si="3"/>
        <v>11.466666666666667</v>
      </c>
      <c r="H63" s="64" t="s">
        <v>2715</v>
      </c>
      <c r="I63" s="63" t="s">
        <v>1154</v>
      </c>
      <c r="J63" s="63" t="s">
        <v>706</v>
      </c>
      <c r="K63" s="66">
        <v>179811840</v>
      </c>
      <c r="L63" s="65" t="s">
        <v>1148</v>
      </c>
      <c r="M63" s="67">
        <v>1</v>
      </c>
      <c r="N63" s="65" t="s">
        <v>27</v>
      </c>
      <c r="O63" s="65" t="s">
        <v>1148</v>
      </c>
      <c r="P63" s="79"/>
    </row>
    <row r="64" spans="1:16" s="7" customFormat="1" ht="24.75" customHeight="1" outlineLevel="1" x14ac:dyDescent="0.25">
      <c r="A64" s="143">
        <v>17</v>
      </c>
      <c r="B64" s="64" t="s">
        <v>2665</v>
      </c>
      <c r="C64" s="65" t="s">
        <v>31</v>
      </c>
      <c r="D64" s="63" t="s">
        <v>2716</v>
      </c>
      <c r="E64" s="144">
        <v>38019</v>
      </c>
      <c r="F64" s="144">
        <v>38352</v>
      </c>
      <c r="G64" s="159">
        <f t="shared" si="3"/>
        <v>11.1</v>
      </c>
      <c r="H64" s="122" t="s">
        <v>2715</v>
      </c>
      <c r="I64" s="63" t="s">
        <v>1154</v>
      </c>
      <c r="J64" s="63" t="s">
        <v>706</v>
      </c>
      <c r="K64" s="66">
        <v>176458824</v>
      </c>
      <c r="L64" s="65" t="s">
        <v>1148</v>
      </c>
      <c r="M64" s="67">
        <v>1</v>
      </c>
      <c r="N64" s="65" t="s">
        <v>27</v>
      </c>
      <c r="O64" s="65" t="s">
        <v>1148</v>
      </c>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2692</v>
      </c>
      <c r="E114" s="144">
        <v>43881</v>
      </c>
      <c r="F114" s="144">
        <v>44195</v>
      </c>
      <c r="G114" s="159">
        <f>IF(AND(E114&lt;&gt;"",F114&lt;&gt;""),((F114-E114)/30),"")</f>
        <v>10.466666666666667</v>
      </c>
      <c r="H114" s="122" t="s">
        <v>2693</v>
      </c>
      <c r="I114" s="121" t="s">
        <v>1154</v>
      </c>
      <c r="J114" s="121" t="s">
        <v>706</v>
      </c>
      <c r="K114" s="123">
        <v>1028750456</v>
      </c>
      <c r="L114" s="100">
        <f>+IF(AND(K114&gt;0,O114="Ejecución"),(K114/877802)*Tabla28[[#This Row],[% participación]],IF(AND(K114&gt;0,O114&lt;&gt;"Ejecución"),"-",""))</f>
        <v>1171.9618501666662</v>
      </c>
      <c r="M114" s="124"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119139540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6">
        <v>38715</v>
      </c>
      <c r="D193" s="5"/>
      <c r="E193" s="125">
        <v>1798</v>
      </c>
      <c r="F193" s="5"/>
      <c r="G193" s="5"/>
      <c r="H193" s="146" t="s">
        <v>2694</v>
      </c>
      <c r="J193" s="5"/>
      <c r="K193" s="126">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2696</v>
      </c>
      <c r="J211" s="27" t="s">
        <v>2622</v>
      </c>
      <c r="K211" s="147" t="s">
        <v>2699</v>
      </c>
      <c r="L211" s="21"/>
      <c r="M211" s="21"/>
      <c r="N211" s="21"/>
      <c r="O211" s="8"/>
    </row>
    <row r="212" spans="1:15" x14ac:dyDescent="0.25">
      <c r="A212" s="9"/>
      <c r="B212" s="27" t="s">
        <v>2619</v>
      </c>
      <c r="C212" s="146" t="s">
        <v>2695</v>
      </c>
      <c r="D212" s="21"/>
      <c r="G212" s="27" t="s">
        <v>2621</v>
      </c>
      <c r="H212" s="147" t="s">
        <v>2697</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2020-12-29T01:45:12Z</cp:lastPrinted>
  <dcterms:created xsi:type="dcterms:W3CDTF">2020-10-14T21:57:42Z</dcterms:created>
  <dcterms:modified xsi:type="dcterms:W3CDTF">2020-12-29T03:31:52Z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