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C:\Users\COORD\Desktop\OFERENTESICBF2020\SOACHA\"/>
    </mc:Choice>
  </mc:AlternateContent>
  <xr:revisionPtr revIDLastSave="0" documentId="13_ncr:1_{01CC89E2-8F3E-4B1B-BE9C-66358D25820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<sst xmlns="http://schemas.openxmlformats.org/spreadsheetml/2006/main" count="3499" uniqueCount="2768">
  <si>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</si>
  <si>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</si>
  <si>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</si>
  <si>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</si>
  <si>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</si>
  <si>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</si>
  <si>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</si>
  <si>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</si>
  <si>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</si>
  <si>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</si>
  <si>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</si>
  <si>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</si>
  <si>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</si>
  <si>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</si>
  <si>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</si>
  <si>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</si>
  <si>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</si>
  <si>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</si>
  <si>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</si>
  <si>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</si>
  <si>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</si>
  <si>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</si>
  <si>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</si>
  <si>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</si>
  <si>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</si>
  <si>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</si>
  <si>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</si>
  <si>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</si>
  <si>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</si>
  <si>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</si>
  <si>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</si>
  <si>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</si>
  <si>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</si>
  <si>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</si>
  <si>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</si>
  <si>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</si>
  <si>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</si>
  <si>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</si>
  <si>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</si>
  <si>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</si>
  <si>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</si>
  <si>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</si>
  <si>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</si>
  <si>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</si>
  <si>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</si>
  <si>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</si>
  <si>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</si>
  <si>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</si>
  <si>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</si>
  <si>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</si>
  <si>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</si>
  <si>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</si>
  <si>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</si>
  <si>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</si>
  <si>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</si>
  <si>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</si>
  <si>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</si>
  <si>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</si>
  <si>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</si>
  <si>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</si>
  <si>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</si>
  <si>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</si>
  <si>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</si>
  <si>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</si>
  <si>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</si>
  <si>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</si>
  <si>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</si>
  <si>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</si>
  <si>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</si>
  <si>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</si>
  <si>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</si>
  <si>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</si>
  <si>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</si>
  <si>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</si>
  <si>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</si>
  <si>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</si>
  <si>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</si>
  <si>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</si>
  <si>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</si>
  <si>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</si>
  <si>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</si>
  <si>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</si>
  <si>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</si>
  <si>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</si>
  <si>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</si>
  <si>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</si>
  <si>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</si>
  <si>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</si>
  <si>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</si>
  <si>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</si>
  <si>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</si>
  <si>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</si>
  <si>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</si>
  <si>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</si>
  <si>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</si>
  <si>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</si>
  <si>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</si>
  <si>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</si>
  <si>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</si>
  <si>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</si>
  <si>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</si>
  <si>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</si>
  <si>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</si>
  <si>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</si>
  <si>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</si>
  <si>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</si>
  <si>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</si>
  <si>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</si>
  <si>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</si>
  <si>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</si>
  <si>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</si>
  <si>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</si>
  <si>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</si>
  <si>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</si>
  <si>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</si>
  <si>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</si>
  <si>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</si>
  <si>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</si>
  <si>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</si>
  <si>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</si>
  <si>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</si>
  <si>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</si>
  <si>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</si>
  <si>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</si>
  <si>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</si>
  <si>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</si>
  <si>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</si>
  <si>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</si>
  <si>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</si>
  <si>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</si>
  <si>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</si>
  <si>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</si>
  <si>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</si>
  <si>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</si>
  <si>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</si>
  <si>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</si>
  <si>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</si>
  <si>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</si>
  <si>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</si>
  <si>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</si>
  <si>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</si>
  <si>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</si>
  <si>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</si>
  <si>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</si>
  <si>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</si>
  <si>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</si>
  <si>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</si>
  <si>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</si>
  <si>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</si>
  <si>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</si>
  <si>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</si>
  <si>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</si>
  <si>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</si>
  <si>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</si>
  <si>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</si>
  <si>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</si>
  <si>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</si>
  <si>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</si>
  <si>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</si>
  <si>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</si>
  <si>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</si>
  <si>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</si>
  <si>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</si>
  <si>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</si>
  <si>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</si>
  <si>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</si>
  <si>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</si>
  <si>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</si>
  <si>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</si>
  <si>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</si>
  <si>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</si>
  <si>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</si>
  <si>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</si>
  <si>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</si>
  <si>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</si>
  <si>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</si>
  <si>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</si>
  <si>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</si>
  <si>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</si>
  <si>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</si>
  <si>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</si>
  <si>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</si>
  <si>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</si>
  <si>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</si>
  <si>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</si>
  <si>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</si>
  <si>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</si>
  <si>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</si>
  <si>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</si>
  <si>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</si>
  <si>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</si>
  <si>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</si>
  <si>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</si>
  <si>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</si>
  <si>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</si>
  <si>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</si>
  <si>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</si>
  <si>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</si>
  <si>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</si>
  <si>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</si>
  <si>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</si>
  <si>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</si>
  <si>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</si>
  <si>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</si>
  <si>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</si>
  <si>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</si>
  <si>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</si>
  <si>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</si>
  <si>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</si>
  <si>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</si>
  <si>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</si>
  <si>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</si>
  <si>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</si>
  <si>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</si>
  <si>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</si>
  <si>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</si>
  <si>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</si>
  <si>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</si>
  <si>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</si>
  <si>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</si>
  <si>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</si>
  <si>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</si>
  <si>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</si>
  <si>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</si>
  <si>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</si>
  <si>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</si>
  <si>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</si>
  <si>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</si>
  <si>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</si>
  <si>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</si>
  <si>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</si>
  <si>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</si>
  <si>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</si>
  <si>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</si>
  <si>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</si>
  <si>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</si>
  <si>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</si>
  <si>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</si>
  <si>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</si>
  <si>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</si>
  <si>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</si>
  <si>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</si>
  <si>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</si>
  <si>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</si>
  <si>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</si>
  <si>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</si>
  <si>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</si>
  <si>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</si>
  <si>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</si>
  <si>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</si>
  <si>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</si>
  <si>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</si>
  <si>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</si>
  <si>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</si>
  <si>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</si>
  <si>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</si>
  <si>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</si>
  <si>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</si>
  <si>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</si>
  <si>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</si>
  <si>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</si>
  <si>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</si>
  <si>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</si>
  <si>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</si>
  <si>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</si>
  <si>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</si>
  <si>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</si>
  <si>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</si>
  <si>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</si>
  <si>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</si>
  <si>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</si>
  <si>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</si>
  <si>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</si>
  <si>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</si>
  <si>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</si>
  <si>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</si>
  <si>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</si>
  <si>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</si>
  <si>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</si>
  <si>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</si>
  <si>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</si>
  <si>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</si>
  <si>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</si>
  <si>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</si>
  <si>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</si>
  <si>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</si>
  <si>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</si>
  <si>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</si>
  <si>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</si>
  <si>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</si>
  <si>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</si>
  <si>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</si>
  <si>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</si>
  <si>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</si>
  <si>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</si>
  <si>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</si>
  <si>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</si>
  <si>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</si>
  <si>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</si>
  <si>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</si>
  <si>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</si>
  <si>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</si>
  <si>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</si>
  <si>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</si>
  <si>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</si>
  <si>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</si>
  <si>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</si>
  <si>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</si>
  <si>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</si>
  <si>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</si>
  <si>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</si>
  <si>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</si>
  <si>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</si>
  <si>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</si>
  <si>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</si>
  <si>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</si>
  <si>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</si>
  <si>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</si>
  <si>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</si>
  <si>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</si>
  <si>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</si>
  <si>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</si>
  <si>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</si>
  <si>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</si>
  <si>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</si>
  <si>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</si>
  <si>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</si>
  <si>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</si>
  <si>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</si>
  <si>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</si>
  <si>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</si>
  <si>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</si>
  <si>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</si>
  <si>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</si>
  <si>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</si>
  <si>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</si>
  <si>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</si>
  <si>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</si>
  <si>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</si>
  <si>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</si>
  <si>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</si>
  <si>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</si>
  <si>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</si>
  <si>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</si>
  <si>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</si>
  <si>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</si>
  <si>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</si>
  <si>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</si>
  <si>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</si>
  <si>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</si>
  <si>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</si>
  <si>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</si>
  <si>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</si>
  <si>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</si>
  <si>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</si>
  <si>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</si>
  <si>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</si>
  <si>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</si>
  <si>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</si>
  <si>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</si>
  <si>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</si>
  <si>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</si>
  <si>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</si>
  <si>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</si>
  <si>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</si>
  <si>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</si>
  <si>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</si>
  <si>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</si>
  <si>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</si>
  <si>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</si>
  <si>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</si>
  <si>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</si>
  <si>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</si>
  <si>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</si>
  <si>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</si>
  <si>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</si>
  <si>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</si>
  <si>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</si>
  <si>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</si>
  <si>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</si>
  <si>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</si>
  <si>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</si>
  <si>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</si>
  <si>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</si>
  <si>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</si>
  <si>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</si>
  <si>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</si>
  <si>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</si>
  <si>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</si>
  <si>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</si>
  <si>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</si>
  <si>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</si>
  <si>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</si>
  <si>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</si>
  <si>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</si>
  <si>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</si>
  <si>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</si>
  <si>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</si>
  <si>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</si>
  <si>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</si>
  <si>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</si>
  <si>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</si>
  <si>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</si>
  <si>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</si>
  <si>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</si>
  <si>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</si>
  <si>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</si>
  <si>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</si>
  <si>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</si>
  <si>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</si>
  <si>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</si>
  <si>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</si>
  <si>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</si>
  <si>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</si>
  <si>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</si>
  <si>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</si>
  <si>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</si>
  <si>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</si>
  <si>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</si>
  <si>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</si>
  <si>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</si>
  <si>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</si>
  <si>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</si>
  <si>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</si>
  <si>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</si>
  <si>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</si>
  <si>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</si>
  <si>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</si>
  <si>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</si>
  <si>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</si>
  <si>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</si>
  <si>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</si>
  <si>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</si>
  <si>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</si>
  <si>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</si>
  <si>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</si>
  <si>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</si>
  <si>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</si>
  <si>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</si>
  <si>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</si>
  <si>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</si>
  <si>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</si>
  <si>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</si>
  <si>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</si>
  <si>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</si>
  <si>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</si>
  <si>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</si>
  <si>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</si>
  <si>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</si>
  <si>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</si>
  <si>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</si>
  <si>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</si>
  <si>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</si>
  <si>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</si>
  <si>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</si>
  <si>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</si>
  <si>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</si>
  <si>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</si>
  <si>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</si>
  <si>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</si>
  <si>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</si>
  <si>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</si>
  <si>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</si>
  <si>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</si>
  <si>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</si>
  <si>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</si>
  <si>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</si>
  <si>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</si>
  <si>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</si>
  <si>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</si>
  <si>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</si>
  <si>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</si>
  <si>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</si>
  <si>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</si>
  <si>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</si>
  <si>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</si>
  <si>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</si>
  <si>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</si>
  <si>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</si>
  <si>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</si>
  <si>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</si>
  <si>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</si>
  <si>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</si>
  <si>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</si>
  <si>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</si>
  <si>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</si>
  <si>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</si>
  <si>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</si>
  <si>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</si>
  <si>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</si>
  <si>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</si>
  <si>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</si>
  <si>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</si>
  <si>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</si>
  <si>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</si>
  <si>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</si>
  <si>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</si>
  <si>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</si>
  <si>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</si>
  <si>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</si>
  <si>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</si>
  <si>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</si>
  <si>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</si>
  <si>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</si>
  <si>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</si>
  <si>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</si>
  <si>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</si>
  <si>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</si>
  <si>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</si>
  <si>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</si>
  <si>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</si>
  <si>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</si>
  <si>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</si>
  <si>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</si>
  <si>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</si>
  <si>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</si>
  <si>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</si>
  <si>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</si>
  <si>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</si>
  <si>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</si>
  <si>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</si>
  <si>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</si>
  <si>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</si>
  <si>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</si>
  <si>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</si>
  <si>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</si>
  <si>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</si>
  <si>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</si>
  <si>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</si>
  <si>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</si>
  <si>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</si>
  <si>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</si>
  <si>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</si>
  <si>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</si>
  <si>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</si>
  <si>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</si>
  <si>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</si>
  <si>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</si>
  <si>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</si>
  <si>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</si>
  <si>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</si>
  <si>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</si>
  <si>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</si>
  <si>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</si>
  <si>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</si>
  <si>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</si>
  <si>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</si>
  <si>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</si>
  <si>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</si>
  <si>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</si>
  <si>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</si>
  <si>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</si>
  <si>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</si>
  <si>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</si>
  <si>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</si>
  <si>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</si>
  <si>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</si>
  <si>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</si>
  <si>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</si>
  <si>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</si>
  <si>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</si>
  <si>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</si>
  <si>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</si>
  <si>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</si>
  <si>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</si>
  <si>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</si>
  <si>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</si>
  <si>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</si>
  <si>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</si>
  <si>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</si>
  <si>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</si>
  <si>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</si>
  <si>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</si>
  <si>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</si>
  <si>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</si>
  <si>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</si>
  <si>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</si>
  <si>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</si>
  <si>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</si>
  <si>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</si>
  <si>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</si>
  <si>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</si>
  <si>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</si>
  <si>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</si>
  <si>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</si>
  <si>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</si>
  <si>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</si>
  <si>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</si>
  <si>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</si>
  <si>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</si>
  <si>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</si>
  <si>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</si>
  <si>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</si>
  <si>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</si>
  <si>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</si>
  <si>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</si>
  <si>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</si>
  <si>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</si>
  <si>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</si>
  <si>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</si>
  <si>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</si>
  <si>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</si>
  <si>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</si>
  <si>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</si>
  <si>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</si>
  <si>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</si>
  <si>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</si>
  <si>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</si>
  <si>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</si>
  <si>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</si>
  <si>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</si>
  <si>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</si>
  <si>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</si>
  <si>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</si>
  <si>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</si>
  <si>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</si>
  <si>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</si>
  <si>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</si>
  <si>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</si>
  <si>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</si>
  <si>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</si>
  <si>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</si>
  <si>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</si>
  <si>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</si>
  <si>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</si>
  <si>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</si>
  <si>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</si>
  <si>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</si>
  <si>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</si>
  <si>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</si>
  <si>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</si>
  <si>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</si>
  <si>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</si>
  <si>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</si>
  <si>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</si>
  <si>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</si>
  <si>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</si>
  <si>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</si>
  <si>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</si>
  <si>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</si>
  <si>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</si>
  <si>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</si>
  <si>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</si>
  <si>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</si>
  <si>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</si>
  <si>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</si>
  <si>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</si>
  <si>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</si>
  <si>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</si>
  <si>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</si>
  <si>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</si>
  <si>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</si>
  <si>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</si>
  <si>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</si>
  <si>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</si>
  <si>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</si>
  <si>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</si>
  <si>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</si>
  <si>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</si>
  <si>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</si>
  <si>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</si>
  <si>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</si>
  <si>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</si>
  <si>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</si>
  <si>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</si>
  <si>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</si>
  <si>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</si>
  <si>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</si>
  <si>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</si>
  <si>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</si>
  <si>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</si>
  <si>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</si>
  <si>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</si>
  <si>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</si>
  <si>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</si>
  <si>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</si>
  <si>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</si>
  <si>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</si>
  <si>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</si>
  <si>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</si>
  <si>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</si>
  <si>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</si>
  <si>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</si>
  <si>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</si>
  <si>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</si>
  <si>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</si>
  <si>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</si>
  <si>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</si>
  <si>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</si>
  <si>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</si>
  <si>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</si>
  <si>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</si>
  <si>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</si>
  <si>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</si>
  <si>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</si>
  <si>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</si>
  <si>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</si>
  <si>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</si>
  <si>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</si>
  <si>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</si>
  <si>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</si>
  <si>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</si>
  <si>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</si>
  <si>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</si>
  <si>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</si>
  <si>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</si>
  <si>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</si>
  <si>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</si>
  <si>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</si>
  <si>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</si>
  <si>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</si>
  <si>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</si>
  <si>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</si>
  <si>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</si>
  <si>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</si>
  <si>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</si>
  <si>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</si>
  <si>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</si>
  <si>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</si>
  <si>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</si>
  <si>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</si>
  <si>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</si>
  <si>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</si>
  <si>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</si>
  <si>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</si>
  <si>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</si>
  <si>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</si>
  <si>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</si>
  <si>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</si>
  <si>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</si>
  <si>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</si>
  <si>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</si>
  <si>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</si>
  <si>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</si>
  <si>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</si>
  <si>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</si>
  <si>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</si>
  <si>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</si>
  <si>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</si>
  <si>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</si>
  <si>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</si>
  <si>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</si>
  <si>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</si>
  <si>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</si>
  <si>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</si>
  <si>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</si>
  <si>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</si>
  <si>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</si>
  <si>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</si>
  <si>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</si>
  <si>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</si>
  <si>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</si>
  <si>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</si>
  <si>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</si>
  <si>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</si>
  <si>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</si>
  <si>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</si>
  <si>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</si>
  <si>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</si>
  <si>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</si>
  <si>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</si>
  <si>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</si>
  <si>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</si>
  <si>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</si>
  <si>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</si>
  <si>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</si>
  <si>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</si>
  <si>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</si>
  <si>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</si>
  <si>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</si>
  <si>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</si>
  <si>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</si>
  <si>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</si>
  <si>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</si>
  <si>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</si>
  <si>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</si>
  <si>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</si>
  <si>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</si>
  <si>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</si>
  <si>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</si>
  <si>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</si>
  <si>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</si>
  <si>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</si>
  <si>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</si>
  <si>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</si>
  <si>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</si>
  <si>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</si>
  <si>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</si>
  <si>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</si>
  <si>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</si>
  <si>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</si>
  <si>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</si>
  <si>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</si>
  <si>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</si>
  <si>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</si>
  <si>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</si>
  <si>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</si>
  <si>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</si>
  <si>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</si>
  <si>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</si>
  <si>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</si>
  <si>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</si>
  <si>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</si>
  <si>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</si>
  <si>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</si>
  <si>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</si>
  <si>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</si>
  <si>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</si>
  <si>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</si>
  <si>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</si>
  <si>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</si>
  <si>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</si>
  <si>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</si>
  <si>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</si>
  <si>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</si>
  <si>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</si>
  <si>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</si>
  <si>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</si>
  <si>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</si>
  <si>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</si>
  <si>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</si>
  <si>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</si>
  <si>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</si>
  <si>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</si>
  <si>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</si>
  <si>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</si>
  <si>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</si>
  <si>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</si>
  <si>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</si>
  <si>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</si>
  <si>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</si>
  <si>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</si>
  <si>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</si>
  <si>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</si>
  <si>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</si>
  <si>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</si>
  <si>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</si>
  <si>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</si>
  <si>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</si>
  <si>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</si>
  <si>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</si>
  <si>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</si>
  <si>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</si>
  <si>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</si>
  <si>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</si>
  <si>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</si>
  <si>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</si>
  <si>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</si>
  <si>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</si>
  <si>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</si>
  <si>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</si>
  <si>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</si>
  <si>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</si>
  <si>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</si>
  <si>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</si>
  <si>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</si>
  <si>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</si>
  <si>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</si>
  <si>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</si>
  <si>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</si>
  <si>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</si>
  <si>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</si>
  <si>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</si>
  <si>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</si>
  <si>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</si>
  <si>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</si>
  <si>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</si>
  <si>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</si>
  <si>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</si>
  <si>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</si>
  <si>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</si>
  <si>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</si>
  <si>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</si>
  <si>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</si>
  <si>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</si>
  <si>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</si>
  <si>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</si>
  <si>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</si>
  <si>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</si>
  <si>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</si>
  <si>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</si>
  <si>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</si>
  <si>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</si>
  <si>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</si>
  <si>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</si>
  <si>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</si>
  <si>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</si>
  <si>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</si>
  <si>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</si>
  <si>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</si>
  <si>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</si>
  <si>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</si>
  <si>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</si>
  <si>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</si>
  <si>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</si>
  <si>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</si>
  <si>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</si>
  <si>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</si>
  <si>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</si>
  <si>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</si>
  <si>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</si>
  <si>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</si>
  <si>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</si>
  <si>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</si>
  <si>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</si>
  <si>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</si>
  <si>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</si>
  <si>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</si>
  <si>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</si>
  <si>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</si>
  <si>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</si>
  <si>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</si>
  <si>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</si>
  <si>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</si>
  <si>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</si>
  <si>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</si>
  <si>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</si>
  <si>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</si>
  <si>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</si>
  <si>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</si>
  <si>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</si>
  <si>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</si>
  <si>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</si>
  <si>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</si>
  <si>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</si>
  <si>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</si>
  <si>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</si>
  <si>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</si>
  <si>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</si>
  <si>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</si>
  <si>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</si>
  <si>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</si>
  <si>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</si>
  <si>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</si>
  <si>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</si>
  <si>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</si>
  <si>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</si>
  <si>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</si>
  <si>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</si>
  <si>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</si>
  <si>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</si>
  <si>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</si>
  <si>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</si>
  <si>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</si>
  <si>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</si>
  <si>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</si>
  <si>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</si>
  <si>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</si>
  <si>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</si>
  <si>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</si>
  <si>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</si>
  <si>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</si>
  <si>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</si>
  <si>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</si>
  <si>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</si>
  <si>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</si>
  <si>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</si>
  <si>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</si>
  <si>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</si>
  <si>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</si>
  <si>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</si>
  <si>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</si>
  <si>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</si>
  <si>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</si>
  <si>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</si>
  <si>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</si>
  <si>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</si>
  <si>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</si>
  <si>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</si>
  <si>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</si>
  <si>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</si>
  <si>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</si>
  <si>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</si>
  <si>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</si>
  <si>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</si>
  <si>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</si>
  <si>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</si>
  <si>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</si>
  <si>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</si>
  <si>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</si>
  <si>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</si>
  <si>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</si>
  <si>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</si>
  <si>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</si>
  <si>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</si>
  <si>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</si>
  <si>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</si>
  <si>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</si>
  <si>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</si>
  <si>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</si>
  <si>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</si>
  <si>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</si>
  <si>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</si>
  <si>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</si>
  <si>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</si>
  <si>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</si>
  <si>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</si>
  <si>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</si>
  <si>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</si>
  <si>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</si>
  <si>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</si>
  <si>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</si>
  <si>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</si>
  <si>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</si>
  <si>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</si>
  <si>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</si>
  <si>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</si>
  <si>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</si>
  <si>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</si>
  <si>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</si>
  <si>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</si>
  <si>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</si>
  <si>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</si>
  <si>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</si>
  <si>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</si>
  <si>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</si>
  <si>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</si>
  <si>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</si>
  <si>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</si>
  <si>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</si>
  <si>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</si>
  <si>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</si>
  <si>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</si>
  <si>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</si>
  <si>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</si>
  <si>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</si>
  <si>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</si>
  <si>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</si>
  <si>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</si>
  <si>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</si>
  <si>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</si>
  <si>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</si>
  <si>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</si>
  <si>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</si>
  <si>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</si>
  <si>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</si>
  <si>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</si>
  <si>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</si>
  <si>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</si>
  <si>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</si>
  <si>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</si>
  <si>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</si>
  <si>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</si>
  <si>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</si>
  <si>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</si>
  <si>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</si>
  <si>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</si>
  <si>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</si>
  <si>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</si>
  <si>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</si>
  <si>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</si>
  <si>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</si>
  <si>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</si>
  <si>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</si>
  <si>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</si>
  <si>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</si>
  <si>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</si>
  <si>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</si>
  <si>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</si>
  <si>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</si>
  <si>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</si>
  <si>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</si>
  <si>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</si>
  <si>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</si>
  <si>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</si>
  <si>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</si>
  <si>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</si>
  <si>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</si>
  <si>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</si>
  <si>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</si>
  <si>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</si>
  <si>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</si>
  <si>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</si>
  <si>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</si>
  <si>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</si>
  <si>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</si>
  <si>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</si>
  <si>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</si>
  <si>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</si>
  <si>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</si>
  <si>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</si>
  <si>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</si>
  <si>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</si>
  <si>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</si>
  <si>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</si>
  <si>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</si>
  <si>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</si>
  <si>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</si>
  <si>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</si>
  <si>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</si>
  <si>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</si>
  <si>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</si>
  <si>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</si>
  <si>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</si>
  <si>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</si>
  <si>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</si>
  <si>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</si>
  <si>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</si>
  <si>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</si>
  <si>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</si>
  <si>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</si>
  <si>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</si>
  <si>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</si>
  <si>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</si>
  <si>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</si>
  <si>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</si>
  <si>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</si>
  <si>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</si>
  <si>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</si>
  <si>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</si>
  <si>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</si>
  <si>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</si>
  <si>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</si>
  <si>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</si>
  <si>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</si>
  <si>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</si>
  <si>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</si>
  <si>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</si>
  <si>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</si>
  <si>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</si>
  <si>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</si>
  <si>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</si>
  <si>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</si>
  <si>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</si>
  <si>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</si>
  <si>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</si>
  <si>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</si>
  <si>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</si>
  <si>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</si>
  <si>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</si>
  <si>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</si>
  <si>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</si>
  <si>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</si>
  <si>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</si>
  <si>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</si>
  <si>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</si>
  <si>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</si>
  <si>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</si>
  <si>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</si>
  <si>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</si>
  <si>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</si>
  <si>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</si>
  <si>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</si>
  <si>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</si>
  <si>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</si>
  <si>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</si>
  <si>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</si>
  <si>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</si>
  <si>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</si>
  <si>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</si>
  <si>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</si>
  <si>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</si>
  <si>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</si>
  <si>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</si>
  <si>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</si>
  <si>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</si>
  <si>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</si>
  <si>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</si>
  <si>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</si>
  <si>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</si>
  <si>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</si>
  <si>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</si>
  <si>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</si>
  <si>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</si>
  <si>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</si>
  <si>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</si>
  <si>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</si>
  <si>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</si>
  <si>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</si>
  <si>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</si>
  <si>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</si>
  <si>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</si>
  <si>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</si>
  <si>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</si>
  <si>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</si>
  <si>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</si>
  <si>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</si>
  <si>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</si>
  <si>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</si>
  <si>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</si>
  <si>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</si>
  <si>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</si>
  <si>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</si>
  <si>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</si>
  <si>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</si>
  <si>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</si>
  <si>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</si>
  <si>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</si>
  <si>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</si>
  <si>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</si>
  <si>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</si>
  <si>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</si>
  <si>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</si>
  <si>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</si>
  <si>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</si>
  <si>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</si>
  <si>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</si>
  <si>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</si>
  <si>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</si>
  <si>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</si>
  <si>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</si>
  <si>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</si>
  <si>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</si>
  <si>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</si>
  <si>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</si>
  <si>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</si>
  <si>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</si>
  <si>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</si>
  <si>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</si>
  <si>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</si>
  <si>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</si>
  <si>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</si>
  <si>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</si>
  <si>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</si>
  <si>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</si>
  <si>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</si>
  <si>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</si>
  <si>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</si>
  <si>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</si>
  <si>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</si>
  <si>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</si>
  <si>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</si>
  <si>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</si>
  <si>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</si>
  <si>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</si>
  <si>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</si>
  <si>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</si>
  <si>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</si>
  <si>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</si>
  <si>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</si>
  <si>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</si>
  <si>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</si>
  <si>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</si>
  <si>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</si>
  <si>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</si>
  <si>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</si>
  <si>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</si>
  <si>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</si>
  <si>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</si>
  <si>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</si>
  <si>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</si>
  <si>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</si>
  <si>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</si>
  <si>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</si>
  <si>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</si>
  <si>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</si>
  <si>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</si>
  <si>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</si>
  <si>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</si>
  <si>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</si>
  <si>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</si>
  <si>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</si>
  <si>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</si>
  <si>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</si>
  <si>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</si>
  <si>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</si>
  <si>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</si>
  <si>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</si>
  <si>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</si>
  <si>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</si>
  <si>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</si>
  <si>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</si>
  <si>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</si>
  <si>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</si>
  <si>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</si>
  <si>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</si>
  <si>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</si>
  <si>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</si>
  <si>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</si>
  <si>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</si>
  <si>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</si>
  <si>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</si>
  <si>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</si>
  <si>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</si>
  <si>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</si>
  <si>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</si>
  <si>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</si>
  <si>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</si>
  <si>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</si>
  <si>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</si>
  <si>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</si>
  <si>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</si>
  <si>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</si>
  <si>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</si>
  <si>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</si>
  <si>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</si>
  <si>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</si>
  <si>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</si>
  <si>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</si>
  <si>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</si>
  <si>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</si>
  <si>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</si>
  <si>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</si>
  <si>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</si>
  <si>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</si>
  <si>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</si>
  <si>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</si>
  <si>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</si>
  <si>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</si>
  <si>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</si>
  <si>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</si>
  <si>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</si>
  <si>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</si>
  <si>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</si>
  <si>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</si>
  <si>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</si>
  <si>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</si>
  <si>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</si>
  <si>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</si>
  <si>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</si>
  <si>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</si>
  <si>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</si>
  <si>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</si>
  <si>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</si>
  <si>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</si>
  <si>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</si>
  <si>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</si>
  <si>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</si>
  <si>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</si>
  <si>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</si>
  <si>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</si>
  <si>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</si>
  <si>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</si>
  <si>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</si>
  <si>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</si>
  <si>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</si>
  <si>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</si>
  <si>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</si>
  <si>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</si>
  <si>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</si>
  <si>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</si>
  <si>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</si>
  <si>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</si>
  <si>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</si>
  <si>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</si>
  <si>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</si>
  <si>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</si>
  <si>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</si>
  <si>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</si>
  <si>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</si>
  <si>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</si>
  <si>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</si>
  <si>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</si>
  <si>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</si>
  <si>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</si>
  <si>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</si>
  <si>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</si>
  <si>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</si>
  <si>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</si>
  <si>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</si>
  <si>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</si>
  <si>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</si>
  <si>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</si>
  <si>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</si>
  <si>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</si>
  <si>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</si>
  <si>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</si>
  <si>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</si>
  <si>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</si>
  <si>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</si>
  <si>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</si>
  <si>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</si>
  <si>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</si>
  <si>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</si>
  <si>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</si>
  <si>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</si>
  <si>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</si>
  <si>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</si>
  <si>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</si>
  <si>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</si>
  <si>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</si>
  <si>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</si>
  <si>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</si>
  <si>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</si>
  <si>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</si>
  <si>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</si>
  <si>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</si>
  <si>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</si>
  <si>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</si>
  <si>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</si>
  <si>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</si>
  <si>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</si>
  <si>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</si>
  <si>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</si>
  <si>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</si>
  <si>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</si>
  <si>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</si>
  <si>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</si>
  <si>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</si>
  <si>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</si>
  <si>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</si>
  <si>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</si>
  <si>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</si>
  <si>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</si>
  <si>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</si>
  <si>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</si>
  <si>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</si>
  <si>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</si>
  <si>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</si>
  <si>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</si>
  <si>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</si>
  <si>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</si>
  <si>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</si>
  <si>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</si>
  <si>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</si>
  <si>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</si>
  <si>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</si>
  <si>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</si>
  <si>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</si>
  <si>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</si>
  <si>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</si>
  <si>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</si>
  <si>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</si>
  <si>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</si>
  <si>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</si>
  <si>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</si>
  <si>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</si>
  <si>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</si>
  <si>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</si>
  <si>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</si>
  <si>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</si>
  <si>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</si>
  <si>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</si>
  <si>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</si>
  <si>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</si>
  <si>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</si>
  <si>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</si>
  <si>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</si>
  <si>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</si>
  <si>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</si>
  <si>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</si>
  <si>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</si>
  <si>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</si>
  <si>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</si>
  <si>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</si>
  <si>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</si>
  <si>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</si>
  <si>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</si>
  <si>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</si>
  <si>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</si>
  <si>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</si>
  <si>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</si>
  <si>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</si>
  <si>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</si>
  <si>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</si>
  <si>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</si>
  <si>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</si>
  <si>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</si>
  <si>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</si>
  <si>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</si>
  <si>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</si>
  <si>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</si>
  <si>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</si>
  <si>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</si>
  <si>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</si>
  <si>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</si>
  <si>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</si>
  <si>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</si>
  <si>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</si>
  <si>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</si>
  <si>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</si>
  <si>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</si>
  <si>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</si>
  <si>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</si>
  <si>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</si>
  <si>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</si>
  <si>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</si>
  <si>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</si>
  <si>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</si>
  <si>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</si>
  <si>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</si>
  <si>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</si>
  <si>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</si>
  <si>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</si>
  <si>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</si>
  <si>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</si>
  <si>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</si>
  <si>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</si>
  <si>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</si>
  <si>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</si>
  <si>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</si>
  <si>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</si>
  <si>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</si>
  <si>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</si>
  <si>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</si>
  <si>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</si>
  <si>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</si>
  <si>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</si>
  <si>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</si>
  <si>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</si>
  <si>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</si>
  <si>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</si>
  <si>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</si>
  <si>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</si>
  <si>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</si>
  <si>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</si>
  <si>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</si>
  <si>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</si>
  <si>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</si>
  <si>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</si>
  <si>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</si>
  <si>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</si>
  <si>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</si>
  <si>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</si>
  <si>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</si>
  <si>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</si>
  <si>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</si>
  <si>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</si>
  <si>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</si>
  <si>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</si>
  <si>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</si>
  <si>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</si>
  <si>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</si>
  <si>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</si>
  <si>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</si>
  <si>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</si>
  <si>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</si>
  <si>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</si>
  <si>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</si>
  <si>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</si>
  <si>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</si>
  <si>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</si>
  <si>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</si>
  <si>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</si>
  <si>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</si>
  <si>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</si>
  <si>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</si>
  <si>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</si>
  <si>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</si>
  <si>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</si>
  <si>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</si>
  <si>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</si>
  <si>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</si>
  <si>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</si>
  <si>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</si>
  <si>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</si>
  <si>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</si>
  <si>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</si>
  <si>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</si>
  <si>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</si>
  <si>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</si>
  <si>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</si>
  <si>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</si>
  <si>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</si>
  <si>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</si>
  <si>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</si>
  <si>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</si>
  <si>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</si>
  <si>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</si>
  <si>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</si>
  <si>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</si>
  <si>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</si>
  <si>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</si>
  <si>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</si>
  <si>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</si>
  <si>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</si>
  <si>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</si>
  <si>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</si>
  <si>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</si>
  <si>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</si>
  <si>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</si>
  <si>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</si>
  <si>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</si>
  <si>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</si>
  <si>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</si>
  <si>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</si>
  <si>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</si>
  <si>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</si>
  <si>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</si>
  <si>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</si>
  <si>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</si>
  <si>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</si>
  <si>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</si>
  <si>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</si>
  <si>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</si>
  <si>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</si>
  <si>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</si>
  <si>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</si>
  <si>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</si>
  <si>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</si>
  <si>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</si>
  <si>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</si>
  <si>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</si>
  <si>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</si>
  <si>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</si>
  <si>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</si>
  <si>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</si>
  <si>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</si>
  <si>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</si>
  <si>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</si>
  <si>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</si>
  <si>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</si>
  <si>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</si>
  <si>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</si>
  <si>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</si>
  <si>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</si>
  <si>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</si>
  <si>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</si>
  <si>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</si>
  <si>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</si>
  <si>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</si>
  <si>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</si>
  <si>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</si>
  <si>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</si>
  <si>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</si>
  <si>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</si>
  <si>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</si>
  <si>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</si>
  <si>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</si>
  <si>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</si>
  <si>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</si>
  <si>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</si>
  <si>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</si>
  <si>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</si>
  <si>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</si>
  <si>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</si>
  <si>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</si>
  <si>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</si>
  <si>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</si>
  <si>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</si>
  <si>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</si>
  <si>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</si>
  <si>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</si>
  <si>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</si>
  <si>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</si>
  <si>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</si>
  <si>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</si>
  <si>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</si>
  <si>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</si>
  <si>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</si>
  <si>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</si>
  <si>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</si>
  <si>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</si>
  <si>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</si>
  <si>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</si>
  <si>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</si>
  <si>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</si>
  <si>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</si>
  <si>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</si>
  <si>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</si>
  <si>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</si>
  <si>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</si>
  <si>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</si>
  <si>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</si>
  <si>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</si>
  <si>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</si>
  <si>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</si>
  <si>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</si>
  <si>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</si>
  <si>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</si>
  <si>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</si>
  <si>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</si>
  <si>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</si>
  <si>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</si>
  <si>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</si>
  <si>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</si>
  <si>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</si>
  <si>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</si>
  <si>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</si>
  <si>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</si>
  <si>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</si>
  <si>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</si>
  <si>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</si>
  <si>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</si>
  <si>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</si>
  <si>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</si>
  <si>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</si>
  <si>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</si>
  <si>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</si>
  <si>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</si>
  <si>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</si>
  <si>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</si>
  <si>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</si>
  <si>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</si>
  <si>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</si>
  <si>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</si>
  <si>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</si>
  <si>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</si>
  <si>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</si>
  <si>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</si>
  <si>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</si>
  <si>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</si>
  <si>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</si>
  <si>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</si>
  <si>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</si>
  <si>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</si>
  <si>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</si>
  <si>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</si>
  <si>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</si>
  <si>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</si>
  <si>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</si>
  <si>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</si>
  <si>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</si>
  <si>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</si>
  <si>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</si>
  <si>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</si>
  <si>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</si>
  <si>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</si>
  <si>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</si>
  <si>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</si>
  <si>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</si>
  <si>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</si>
  <si>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</si>
  <si>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</si>
  <si>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</si>
  <si>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</si>
  <si>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</si>
  <si>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</si>
  <si>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</si>
  <si>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</si>
  <si>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</si>
  <si>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</si>
  <si>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</si>
  <si>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</si>
  <si>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</si>
  <si>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</si>
  <si>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</si>
  <si>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</si>
  <si>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</si>
  <si>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</si>
  <si>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</si>
  <si>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</si>
  <si>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</si>
  <si>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</si>
  <si>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</si>
  <si>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</si>
  <si>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</si>
  <si>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</si>
  <si>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</si>
  <si>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</si>
  <si>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</si>
  <si>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</si>
  <si>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</si>
  <si>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</si>
  <si>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</si>
  <si>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</si>
  <si>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</si>
  <si>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</si>
  <si>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</si>
  <si>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</si>
  <si>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</si>
  <si>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</si>
  <si>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</si>
  <si>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</si>
  <si>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</si>
  <si>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</si>
  <si>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</si>
  <si>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</si>
  <si>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</si>
  <si>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</si>
  <si>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</si>
  <si>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</si>
  <si>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</si>
  <si>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</si>
  <si>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</si>
  <si>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</si>
  <si>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</si>
  <si>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</si>
  <si>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</si>
  <si>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</si>
  <si>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</si>
  <si>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</si>
  <si>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</si>
  <si>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</si>
  <si>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</si>
  <si>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</si>
  <si>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</si>
  <si>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</si>
  <si>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</si>
  <si>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</si>
  <si>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</si>
  <si>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</si>
  <si>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</si>
  <si>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</si>
  <si>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</si>
  <si>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</si>
  <si>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</si>
  <si>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</si>
  <si>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</si>
  <si>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</si>
  <si>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</si>
  <si>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</si>
  <si>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</si>
  <si>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</si>
  <si>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</si>
  <si>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</si>
  <si>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</si>
  <si>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</si>
  <si>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</si>
  <si>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</si>
  <si>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</si>
  <si>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</si>
  <si>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</si>
  <si>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</si>
  <si>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</si>
  <si>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</si>
  <si>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</si>
  <si>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</si>
  <si>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</si>
  <si>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</si>
  <si>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</si>
  <si>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</si>
  <si>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</si>
  <si>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</si>
  <si>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</si>
  <si>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</si>
  <si>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</si>
  <si>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</si>
  <si>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</si>
  <si>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</si>
  <si>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</si>
  <si>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</si>
  <si>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</si>
  <si>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</si>
  <si>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</si>
  <si>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</si>
  <si>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</si>
  <si>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</si>
  <si>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</si>
  <si>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</si>
  <si>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</si>
  <si>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</si>
  <si>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</si>
  <si>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</si>
  <si>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</si>
  <si>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</si>
  <si>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</si>
  <si>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</si>
  <si>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</si>
  <si>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</si>
  <si>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</si>
  <si>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</si>
  <si>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</si>
  <si>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</si>
  <si>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</si>
  <si>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</si>
  <si>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</si>
  <si>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</si>
  <si>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</si>
  <si>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</si>
  <si>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</si>
  <si>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</si>
  <si>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</si>
  <si>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</si>
  <si>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</si>
  <si>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</si>
  <si>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</si>
  <si>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</si>
  <si>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</si>
  <si>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</si>
  <si>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</si>
  <si>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</si>
  <si>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</si>
  <si>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</si>
  <si>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</si>
  <si>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</si>
  <si>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</si>
  <si>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</si>
  <si>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</si>
  <si>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</si>
  <si>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</si>
  <si>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</si>
  <si>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</si>
  <si>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</si>
  <si>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</si>
  <si>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</si>
  <si>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</si>
  <si>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</si>
  <si>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</si>
  <si>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</si>
  <si>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</si>
  <si>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</si>
  <si>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</si>
  <si>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</si>
  <si>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</si>
  <si>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</si>
  <si>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</si>
  <si>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</si>
  <si>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</si>
  <si>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</si>
  <si>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</si>
  <si>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</si>
  <si>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</si>
  <si>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</si>
  <si>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</si>
  <si>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</si>
  <si>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</si>
  <si>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</si>
  <si>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</si>
  <si>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</si>
  <si>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</si>
  <si>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</si>
  <si>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</si>
  <si>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</si>
  <si>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</si>
  <si>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</si>
  <si>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</si>
  <si>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</si>
  <si>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</si>
  <si>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</si>
  <si>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</si>
  <si>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</si>
  <si>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</si>
  <si>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</si>
  <si>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</si>
  <si>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</si>
  <si>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</si>
  <si>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</si>
  <si>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</si>
  <si>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</si>
  <si>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</si>
  <si>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</si>
  <si>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</si>
  <si>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</si>
  <si>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</si>
  <si>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</si>
  <si>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</si>
  <si>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</si>
  <si>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</si>
  <si>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</si>
  <si>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</si>
  <si>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</si>
  <si>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</si>
  <si>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</si>
  <si>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</si>
  <si>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</si>
  <si>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</si>
  <si>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</si>
  <si>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</si>
  <si>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</si>
  <si>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</si>
  <si>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</si>
  <si>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</si>
  <si>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</si>
  <si>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</si>
  <si>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</si>
  <si>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</si>
  <si>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</si>
  <si>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</si>
  <si>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</si>
  <si>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</si>
  <si>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</si>
  <si>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</si>
  <si>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</si>
  <si>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</si>
  <si>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</si>
  <si>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</si>
  <si>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</si>
  <si>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</si>
  <si>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</si>
  <si>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</si>
  <si>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</si>
  <si>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</si>
  <si>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</si>
  <si>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</si>
  <si>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</si>
  <si>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</si>
  <si>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</si>
  <si>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</si>
  <si>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</si>
  <si>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</si>
  <si>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</si>
  <si>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</si>
  <si>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</si>
  <si>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</si>
  <si>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</si>
  <si>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</si>
  <si>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</si>
  <si>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</si>
  <si>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</si>
  <si>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</si>
  <si>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</si>
  <si>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</si>
  <si>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</si>
  <si>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</si>
  <si>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</si>
  <si>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</si>
  <si>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</si>
  <si>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</si>
  <si>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</si>
  <si>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</si>
  <si>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</si>
  <si>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</si>
  <si>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</si>
  <si>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</si>
  <si>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</si>
  <si>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</si>
  <si>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</si>
  <si>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</si>
  <si>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</si>
  <si>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</si>
  <si>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</si>
  <si>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</si>
  <si>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</si>
  <si>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</si>
  <si>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</si>
  <si>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</si>
  <si>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</si>
  <si>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</si>
  <si>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</si>
  <si>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</si>
  <si>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</si>
  <si>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</si>
  <si>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</si>
  <si>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</si>
  <si>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</si>
  <si>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</si>
  <si>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</si>
  <si>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</si>
  <si>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</si>
  <si>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</si>
  <si>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</si>
  <si>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</si>
  <si>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</si>
  <si>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</si>
  <si>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</si>
  <si>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</si>
  <si>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</si>
  <si>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</si>
  <si>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</si>
  <si>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</si>
  <si>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</si>
  <si>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</si>
  <si>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</si>
  <si>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</si>
  <si>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</si>
  <si>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</si>
  <si>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</si>
  <si>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</si>
  <si>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</si>
  <si>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</si>
  <si>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</si>
  <si>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</si>
  <si>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</si>
  <si>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</si>
  <si>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</si>
  <si>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</si>
  <si>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</si>
  <si>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</si>
  <si>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</si>
  <si>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</si>
  <si>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</si>
  <si>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</si>
  <si>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</si>
  <si>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</si>
  <si>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</si>
  <si>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</si>
  <si>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</si>
  <si>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</si>
  <si>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</si>
  <si>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</si>
  <si>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</si>
  <si>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</si>
  <si>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</si>
  <si>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</si>
  <si>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</si>
  <si>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</si>
  <si>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</si>
  <si>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</si>
  <si>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</si>
  <si>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</si>
  <si>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</si>
  <si>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</si>
  <si>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</si>
  <si>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</si>
  <si>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</si>
  <si>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</si>
  <si>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</si>
  <si>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</si>
  <si>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</si>
  <si>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</si>
  <si>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</si>
  <si>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</si>
  <si>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</si>
  <si>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</si>
  <si>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</si>
  <si>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</si>
  <si>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</si>
  <si>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</si>
  <si>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</si>
  <si>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</si>
  <si>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</si>
  <si>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</si>
  <si>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</si>
  <si>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</si>
  <si>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</si>
  <si>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</si>
  <si>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</si>
  <si>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</si>
  <si>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</si>
  <si>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</si>
  <si>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</si>
  <si>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</si>
  <si>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</si>
  <si>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</si>
  <si>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</si>
  <si>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</si>
  <si>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</si>
  <si>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</si>
  <si>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</si>
  <si>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</si>
  <si>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</si>
  <si>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</si>
  <si>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</si>
  <si>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</si>
  <si>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</si>
  <si>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</si>
  <si>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</si>
  <si>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</si>
  <si>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</si>
  <si>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</si>
  <si>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</si>
  <si>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</si>
  <si>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</si>
  <si>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</si>
  <si>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</si>
  <si>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</si>
  <si>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</si>
  <si>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</si>
  <si>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</si>
  <si>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</si>
  <si>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</si>
  <si>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</si>
  <si>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</si>
  <si>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</si>
  <si>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</si>
  <si>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</si>
  <si>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</si>
  <si>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</si>
  <si>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</si>
  <si>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</si>
  <si>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</si>
  <si>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</si>
  <si>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</si>
  <si>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</si>
  <si>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</si>
  <si>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</si>
  <si>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</si>
  <si>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</si>
  <si>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</si>
  <si>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</si>
  <si>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</si>
  <si>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</si>
  <si>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</si>
  <si>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</si>
  <si>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</si>
  <si>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</si>
  <si>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</si>
  <si>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</si>
  <si>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</si>
  <si>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</si>
  <si>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</si>
  <si>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</si>
  <si>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</si>
  <si>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</si>
  <si>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</si>
  <si>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</si>
  <si>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</si>
  <si>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</si>
  <si>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</si>
  <si>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</si>
  <si>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</si>
  <si>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</si>
  <si>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</si>
  <si>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</si>
  <si>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</si>
  <si>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</si>
  <si>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</si>
  <si>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</si>
  <si>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</si>
  <si>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</si>
  <si>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</si>
  <si>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</si>
  <si>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</si>
  <si>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</si>
  <si>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</si>
  <si>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</si>
  <si>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</si>
  <si>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</si>
  <si>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</si>
  <si>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</si>
  <si>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</si>
  <si>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</si>
  <si>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</si>
  <si>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</si>
  <si>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</si>
  <si>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</si>
  <si>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</si>
  <si>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</si>
  <si>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</si>
  <si>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</si>
  <si>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</si>
  <si>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</si>
  <si>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</si>
  <si>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</si>
  <si>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</si>
  <si>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</si>
  <si>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</si>
  <si>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</si>
  <si>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</si>
  <si>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</si>
  <si>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</si>
  <si>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</si>
  <si>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</si>
  <si>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</si>
  <si>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</si>
  <si>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</si>
  <si>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</si>
  <si>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</si>
  <si>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</si>
  <si>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</si>
  <si>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</si>
  <si>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</si>
  <si>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</si>
  <si>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</si>
  <si>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</si>
  <si>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</si>
  <si>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</si>
  <si>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</si>
  <si>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</si>
  <si>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</si>
  <si>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</si>
  <si>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</si>
  <si>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</si>
  <si>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</si>
  <si>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</si>
  <si>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</si>
  <si>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</si>
  <si>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</si>
  <si>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</si>
  <si>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</si>
  <si>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</si>
  <si>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</si>
  <si>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</si>
  <si>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</si>
  <si>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</si>
  <si>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</si>
  <si>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</si>
  <si>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</si>
  <si>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</si>
  <si>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</si>
  <si>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</si>
  <si>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</si>
  <si>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</si>
  <si>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</si>
  <si>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</si>
  <si>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</si>
  <si>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</si>
  <si>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</si>
  <si>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</si>
  <si>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</si>
  <si>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</si>
  <si>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</si>
  <si>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</si>
  <si>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</si>
  <si>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</si>
  <si>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</si>
  <si>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</si>
  <si>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</si>
  <si>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</si>
  <si>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</si>
  <si>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</si>
  <si>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</si>
  <si>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</si>
  <si>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</si>
  <si>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</si>
  <si>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</si>
  <si>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</si>
  <si>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</si>
  <si>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</si>
  <si>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</si>
  <si>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</si>
  <si>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</si>
  <si>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</si>
  <si>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</si>
  <si>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</si>
  <si>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</si>
  <si>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</si>
  <si>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</si>
  <si>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</si>
  <si>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</si>
  <si>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</si>
  <si>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</si>
  <si>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</si>
  <si>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</si>
  <si>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</si>
  <si>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</si>
  <si>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</si>
  <si>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</si>
  <si>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</si>
  <si>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</si>
  <si>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</si>
  <si>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</si>
  <si>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</si>
  <si>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</si>
  <si>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</si>
  <si>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</si>
  <si>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</si>
  <si>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</si>
  <si>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</si>
  <si>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</si>
  <si>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</si>
  <si>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</si>
  <si>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</si>
  <si>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</si>
  <si>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</si>
  <si>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</si>
  <si>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</si>
  <si>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</si>
  <si>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</si>
  <si>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</si>
  <si>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</si>
  <si>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</si>
  <si>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</si>
  <si>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</si>
  <si>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</si>
  <si>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</si>
  <si>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</si>
  <si>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</si>
  <si>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</si>
  <si>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</si>
  <si>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</si>
  <si>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</si>
  <si>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</si>
  <si>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</si>
  <si>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</si>
  <si>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</si>
  <si>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</si>
  <si>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</si>
  <si>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</si>
  <si>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</si>
  <si>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</si>
  <si>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</si>
  <si>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</si>
  <si>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</si>
  <si>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</si>
  <si>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</si>
  <si>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</si>
  <si>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</si>
  <si>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</si>
  <si>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</si>
  <si>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</si>
  <si>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</si>
  <si>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</si>
  <si>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</si>
  <si>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</si>
  <si>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</si>
  <si>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</si>
  <si>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</si>
  <si>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</si>
  <si>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</si>
  <si>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</si>
  <si>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</si>
  <si>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</si>
  <si>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</si>
  <si>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</si>
  <si>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</si>
  <si>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</si>
  <si>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</si>
  <si>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</si>
  <si>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</si>
  <si>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</si>
  <si>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</si>
  <si>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</si>
  <si>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</si>
  <si>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</si>
  <si>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</si>
  <si>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</si>
  <si>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</si>
  <si>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</si>
  <si>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</si>
  <si>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</si>
  <si>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</si>
  <si>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</si>
  <si>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</si>
  <si>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</si>
  <si>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</si>
  <si>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</si>
  <si>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</si>
  <si>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</si>
  <si>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</si>
  <si>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</si>
  <si>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</si>
  <si>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</si>
  <si>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</si>
  <si>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</si>
  <si>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</si>
  <si>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</si>
  <si>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</si>
  <si>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</si>
  <si>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</si>
  <si>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</si>
  <si>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</si>
  <si>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</si>
  <si>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</si>
  <si>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</si>
  <si>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</si>
  <si>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</si>
  <si>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</si>
  <si>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</si>
  <si>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</si>
  <si>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</si>
  <si>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</si>
  <si>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</si>
  <si>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</si>
  <si>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</si>
  <si>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</si>
  <si>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</si>
  <si>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</si>
  <si>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</si>
  <si>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</si>
  <si>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</si>
  <si>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</si>
  <si>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</si>
  <si>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</si>
  <si>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</si>
  <si>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</si>
  <si>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</si>
  <si>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</si>
  <si>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</si>
  <si>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</si>
  <si>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</si>
  <si>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</si>
  <si>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</si>
  <si>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</si>
  <si>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</si>
  <si>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</si>
  <si>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</si>
  <si>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</si>
  <si>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</si>
  <si>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</si>
  <si>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</si>
  <si>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</si>
  <si>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</si>
  <si>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</si>
  <si>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</si>
  <si>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</si>
  <si>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</si>
  <si>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</si>
  <si>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</si>
  <si>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</si>
  <si>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</si>
  <si>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</si>
  <si>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</si>
  <si>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</si>
  <si>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</si>
  <si>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</si>
  <si>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</si>
  <si>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</si>
  <si>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</si>
  <si>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</si>
  <si>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</si>
  <si>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</si>
  <si>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</si>
  <si>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</si>
  <si>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</si>
  <si>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</si>
  <si>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</si>
  <si>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</si>
  <si>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</si>
  <si>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</si>
  <si>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</si>
  <si>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</si>
  <si>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</si>
  <si>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</si>
  <si>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</si>
  <si>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</si>
  <si>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</si>
  <si>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</si>
  <si>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</si>
  <si>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</si>
  <si>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</si>
  <si>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</si>
  <si>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</si>
  <si>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</si>
  <si>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</si>
  <si>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</si>
  <si>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</si>
  <si>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</si>
  <si>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</si>
  <si>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</si>
  <si>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</si>
  <si>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</si>
  <si>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</si>
  <si>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</si>
  <si>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</si>
  <si>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</si>
  <si>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</si>
  <si>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</si>
  <si>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</si>
  <si>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</si>
  <si>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</si>
  <si>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</si>
  <si>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</si>
  <si>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</si>
  <si>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</si>
  <si>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</si>
  <si>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</si>
  <si>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</si>
  <si>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</si>
  <si>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</si>
  <si>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</si>
  <si>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</si>
  <si>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</si>
  <si>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</si>
  <si>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</si>
  <si>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</si>
  <si>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</si>
  <si>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</si>
  <si>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</si>
  <si>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</si>
  <si>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</si>
  <si>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</si>
  <si>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</si>
  <si>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</si>
  <si>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</si>
  <si>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</si>
  <si>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</si>
  <si>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</si>
  <si>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</si>
  <si>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</si>
  <si>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</si>
  <si>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</si>
  <si>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</si>
  <si>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</si>
  <si>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</si>
  <si>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</si>
  <si>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</si>
  <si>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</si>
  <si>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</si>
  <si>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</si>
  <si>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</si>
  <si>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</si>
  <si>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</si>
  <si>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</si>
  <si>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</si>
  <si>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</si>
  <si>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</si>
  <si>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</si>
  <si>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</si>
  <si>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</si>
  <si>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</si>
  <si>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</si>
  <si>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</si>
  <si>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</si>
  <si>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</si>
  <si>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</si>
  <si>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</si>
  <si>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</si>
  <si>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</si>
  <si>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</si>
  <si>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</si>
  <si>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</si>
  <si>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</si>
  <si>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</si>
  <si>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</si>
  <si>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</si>
  <si>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</si>
  <si>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</si>
  <si>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</si>
  <si>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</si>
  <si>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</si>
  <si>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</si>
  <si>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</si>
  <si>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</si>
  <si>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</si>
  <si>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</si>
  <si>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</si>
  <si>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</si>
  <si>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</si>
  <si>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</si>
  <si>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</si>
  <si>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</si>
  <si>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</si>
  <si>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</si>
  <si>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</si>
  <si>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</si>
  <si>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</si>
  <si>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</si>
  <si>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</si>
  <si>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</si>
  <si>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</si>
  <si>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</si>
  <si>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</si>
  <si>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</si>
  <si>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</si>
  <si>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</si>
  <si>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</si>
  <si>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</si>
  <si>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</si>
  <si>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</si>
  <si>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</si>
  <si>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</si>
  <si>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</si>
  <si>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</si>
  <si>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</si>
  <si>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</si>
  <si>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</si>
  <si>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</si>
  <si>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</si>
  <si>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</si>
  <si>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</si>
  <si>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</si>
  <si>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</si>
  <si>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</si>
  <si>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</si>
  <si>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</si>
  <si>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</si>
  <si>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</si>
  <si>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</si>
  <si>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</si>
  <si>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</si>
  <si>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</si>
  <si>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</si>
  <si>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</si>
  <si>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</si>
  <si>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</si>
  <si>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</si>
  <si>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</si>
  <si>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</si>
  <si>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</si>
  <si>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</si>
  <si>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</si>
  <si>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</si>
  <si>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</si>
  <si>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</si>
  <si>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</si>
  <si>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</si>
  <si>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</si>
  <si>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</si>
  <si>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</si>
  <si>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</si>
  <si>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</si>
  <si>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</si>
  <si>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</si>
  <si>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</si>
  <si>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</si>
  <si>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</si>
  <si>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</si>
  <si>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</si>
  <si>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</si>
  <si>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</si>
  <si>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</si>
  <si>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</si>
  <si>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</si>
  <si>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</si>
  <si>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</si>
  <si>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</si>
  <si>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</si>
  <si>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</si>
  <si>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</si>
  <si>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</si>
  <si>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</si>
  <si>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</si>
  <si>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</si>
  <si>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</si>
  <si>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</si>
  <si>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</si>
  <si>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</si>
  <si>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</si>
  <si>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</si>
  <si>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</si>
  <si>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</si>
  <si>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</si>
  <si>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</si>
  <si>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</si>
  <si>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</si>
  <si>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</si>
  <si>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</si>
  <si>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</si>
  <si>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</si>
  <si>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</si>
  <si>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</si>
  <si>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</si>
  <si>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</si>
  <si>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</si>
  <si>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</si>
  <si>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</si>
  <si>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</si>
  <si>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</si>
  <si>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</si>
  <si>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</si>
  <si>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</si>
  <si>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</si>
  <si>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</si>
  <si>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</si>
  <si>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</si>
  <si>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</si>
  <si>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</si>
  <si>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</si>
  <si>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</si>
  <si>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</si>
  <si>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</si>
  <si>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</si>
  <si>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</si>
  <si>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</si>
  <si>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</si>
  <si>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</si>
  <si>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</si>
  <si>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</si>
  <si>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</si>
  <si>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</si>
  <si>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</si>
  <si>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</si>
  <si>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</si>
  <si>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</si>
  <si>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</si>
  <si>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</si>
  <si>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</si>
  <si>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</si>
  <si>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</si>
  <si>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</si>
  <si>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</si>
  <si>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</si>
  <si>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</si>
  <si>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</si>
  <si>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</si>
  <si>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</si>
  <si>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</si>
  <si>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</si>
  <si>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</si>
  <si>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</si>
  <si>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</si>
  <si>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</si>
  <si>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</si>
  <si>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</si>
  <si>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</si>
  <si>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</si>
  <si>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</si>
  <si>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</si>
  <si>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</si>
  <si>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</si>
  <si>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</si>
  <si>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</si>
  <si>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</si>
  <si>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</si>
  <si>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</si>
  <si>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</si>
  <si>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</si>
  <si>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</si>
  <si>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</si>
  <si>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</si>
  <si>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</si>
  <si>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</si>
  <si>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</si>
  <si>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</si>
  <si>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</si>
  <si>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</si>
  <si>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</si>
  <si>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</si>
  <si>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</si>
  <si>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</si>
  <si>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</si>
  <si>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</si>
  <si>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</si>
  <si>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</si>
  <si>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</si>
  <si>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</si>
  <si>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</si>
  <si>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</si>
  <si>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</si>
  <si>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</si>
  <si>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</si>
  <si>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fundacionambientaliajm@gmail.com</t>
  </si>
  <si>
    <t>2021-25-10001028</t>
  </si>
  <si>
    <t>Prestar los servicios de educación inicial en el marco de atención integral en desarrollo infantil, en medio familiar DIMF, de conformidad con el manual operativo, de la modalidad familiar, el lineamineto tecnico para la atención a la primera infancia y las directrices establecidas por el ICBF, en armonia con la politica de estado para el dearrollo integral de la primera infancia de cero a siempre.</t>
  </si>
  <si>
    <t>Cll 26 # 10-40 Barrio Nogal Soacha</t>
  </si>
  <si>
    <t>Cr 71 B # 5 a 25 Apto. 302 Nueva Marsella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</si>
</sst>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10" zoomScale="80" zoomScaleNormal="8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2764</v>
      </c>
      <c r="D15" s="35"/>
      <c r="E15" s="35"/>
      <c r="F15" s="5"/>
      <c r="G15" s="32" t="s">
        <v>1168</v>
      </c>
      <c r="H15" s="103" t="s">
        <v>516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243"/>
      <c r="I20" s="149" t="s">
        <v>516</v>
      </c>
      <c r="J20" s="150" t="s">
        <v>598</v>
      </c>
      <c r="K20" s="151">
        <v>2047635805</v>
      </c>
      <c r="L20" s="152">
        <v>44197</v>
      </c>
      <c r="M20" s="152">
        <v>44561</v>
      </c>
      <c r="N20" s="135">
        <f>+(M20-L20)/30</f>
        <v>12.133333333333333</v>
      </c>
      <c r="O20" s="138"/>
      <c r="U20" s="134"/>
      <c r="V20" s="105">
        <f ca="1">NOW()</f>
        <v>44188.39646087963</v>
      </c>
      <c r="W20" s="105">
        <f ca="1">NOW()</f>
        <v>44188.39646087963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INVESTIGACIÓN AGROAMBIENTAL IAJM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2716</v>
      </c>
      <c r="C48" s="112" t="s">
        <v>31</v>
      </c>
      <c r="D48" s="110" t="s">
        <v>2676</v>
      </c>
      <c r="E48" s="145">
        <v>40191</v>
      </c>
      <c r="F48" s="145">
        <v>40527</v>
      </c>
      <c r="G48" s="160">
        <f>IF(AND(E48&lt;&gt;"",F48&lt;&gt;""),((F48-E48)/30),"")</f>
        <v>11.2</v>
      </c>
      <c r="H48" s="114" t="s">
        <v>2677</v>
      </c>
      <c r="I48" s="113" t="s">
        <v>516</v>
      </c>
      <c r="J48" s="113" t="s">
        <v>598</v>
      </c>
      <c r="K48" s="116" t="s">
        <v>2726</v>
      </c>
      <c r="L48" s="115" t="s">
        <v>1148</v>
      </c>
      <c r="M48" s="117"/>
      <c r="N48" s="115" t="s">
        <v>27</v>
      </c>
      <c r="O48" s="115" t="s">
        <v>26</v>
      </c>
      <c r="P48" s="78"/>
    </row>
    <row r="49" spans="1:16" s="6" customFormat="1" ht="24.75" customHeight="1" x14ac:dyDescent="0.25">
      <c r="A49" s="143">
        <v>2</v>
      </c>
      <c r="B49" s="122" t="s">
        <v>2716</v>
      </c>
      <c r="C49" s="112" t="s">
        <v>31</v>
      </c>
      <c r="D49" s="110" t="s">
        <v>2678</v>
      </c>
      <c r="E49" s="145">
        <v>40484</v>
      </c>
      <c r="F49" s="145">
        <v>40527</v>
      </c>
      <c r="G49" s="160">
        <f t="shared" ref="G49:G50" si="2">IF(AND(E49&lt;&gt;"",F49&lt;&gt;""),((F49-E49)/30),"")</f>
        <v>1.4333333333333333</v>
      </c>
      <c r="H49" s="114" t="s">
        <v>2701</v>
      </c>
      <c r="I49" s="113" t="s">
        <v>516</v>
      </c>
      <c r="J49" s="113" t="s">
        <v>598</v>
      </c>
      <c r="K49" s="116" t="s">
        <v>2712</v>
      </c>
      <c r="L49" s="115" t="s">
        <v>1148</v>
      </c>
      <c r="M49" s="117"/>
      <c r="N49" s="115" t="s">
        <v>27</v>
      </c>
      <c r="O49" s="115" t="s">
        <v>26</v>
      </c>
      <c r="P49" s="78"/>
    </row>
    <row r="50" spans="1:16" s="6" customFormat="1" ht="24.75" customHeight="1" x14ac:dyDescent="0.25">
      <c r="A50" s="143">
        <v>3</v>
      </c>
      <c r="B50" s="111" t="s">
        <v>2717</v>
      </c>
      <c r="C50" s="112" t="s">
        <v>31</v>
      </c>
      <c r="D50" s="110" t="s">
        <v>2679</v>
      </c>
      <c r="E50" s="145">
        <v>40745</v>
      </c>
      <c r="F50" s="145">
        <v>40945</v>
      </c>
      <c r="G50" s="160">
        <f t="shared" si="2"/>
        <v>6.666666666666667</v>
      </c>
      <c r="H50" s="119" t="s">
        <v>2702</v>
      </c>
      <c r="I50" s="113" t="s">
        <v>516</v>
      </c>
      <c r="J50" s="113" t="s">
        <v>598</v>
      </c>
      <c r="K50" s="116" t="s">
        <v>2713</v>
      </c>
      <c r="L50" s="115" t="s">
        <v>1148</v>
      </c>
      <c r="M50" s="117"/>
      <c r="N50" s="115" t="s">
        <v>27</v>
      </c>
      <c r="O50" s="115" t="s">
        <v>26</v>
      </c>
      <c r="P50" s="78"/>
    </row>
    <row r="51" spans="1:16" s="6" customFormat="1" ht="24.75" customHeight="1" outlineLevel="1" x14ac:dyDescent="0.25">
      <c r="A51" s="143">
        <v>4</v>
      </c>
      <c r="B51" s="122" t="s">
        <v>2717</v>
      </c>
      <c r="C51" s="112" t="s">
        <v>31</v>
      </c>
      <c r="D51" s="110" t="s">
        <v>2681</v>
      </c>
      <c r="E51" s="145">
        <v>41016</v>
      </c>
      <c r="F51" s="145">
        <v>41175</v>
      </c>
      <c r="G51" s="160">
        <f t="shared" ref="G51:G107" si="3">IF(AND(E51&lt;&gt;"",F51&lt;&gt;""),((F51-E51)/30),"")</f>
        <v>5.3</v>
      </c>
      <c r="H51" s="114" t="s">
        <v>2705</v>
      </c>
      <c r="I51" s="113" t="s">
        <v>516</v>
      </c>
      <c r="J51" s="113" t="s">
        <v>598</v>
      </c>
      <c r="K51" s="116" t="s">
        <v>2715</v>
      </c>
      <c r="L51" s="115" t="s">
        <v>1148</v>
      </c>
      <c r="M51" s="117"/>
      <c r="N51" s="115" t="s">
        <v>27</v>
      </c>
      <c r="O51" s="115" t="s">
        <v>26</v>
      </c>
      <c r="P51" s="78"/>
    </row>
    <row r="52" spans="1:16" s="7" customFormat="1" ht="24.75" customHeight="1" outlineLevel="1" x14ac:dyDescent="0.25">
      <c r="A52" s="144">
        <v>5</v>
      </c>
      <c r="B52" s="122" t="s">
        <v>2717</v>
      </c>
      <c r="C52" s="112" t="s">
        <v>31</v>
      </c>
      <c r="D52" s="110" t="s">
        <v>2720</v>
      </c>
      <c r="E52" s="145">
        <v>41180</v>
      </c>
      <c r="F52" s="145">
        <v>41258</v>
      </c>
      <c r="G52" s="160">
        <f t="shared" si="3"/>
        <v>2.6</v>
      </c>
      <c r="H52" s="119" t="s">
        <v>2703</v>
      </c>
      <c r="I52" s="113" t="s">
        <v>516</v>
      </c>
      <c r="J52" s="113" t="s">
        <v>598</v>
      </c>
      <c r="K52" s="116" t="s">
        <v>2714</v>
      </c>
      <c r="L52" s="115" t="s">
        <v>1148</v>
      </c>
      <c r="M52" s="117"/>
      <c r="N52" s="115" t="s">
        <v>27</v>
      </c>
      <c r="O52" s="115" t="s">
        <v>26</v>
      </c>
      <c r="P52" s="79"/>
    </row>
    <row r="53" spans="1:16" s="7" customFormat="1" ht="24.75" customHeight="1" outlineLevel="1" x14ac:dyDescent="0.25">
      <c r="A53" s="144">
        <v>6</v>
      </c>
      <c r="B53" s="111" t="s">
        <v>2718</v>
      </c>
      <c r="C53" s="112" t="s">
        <v>31</v>
      </c>
      <c r="D53" s="110" t="s">
        <v>2680</v>
      </c>
      <c r="E53" s="145">
        <v>41207</v>
      </c>
      <c r="F53" s="145">
        <v>41453</v>
      </c>
      <c r="G53" s="160">
        <f t="shared" si="3"/>
        <v>8.1999999999999993</v>
      </c>
      <c r="H53" s="119" t="s">
        <v>2704</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2719</v>
      </c>
      <c r="C54" s="112" t="s">
        <v>31</v>
      </c>
      <c r="D54" s="110" t="s">
        <v>2683</v>
      </c>
      <c r="E54" s="145">
        <v>41327</v>
      </c>
      <c r="F54" s="145">
        <v>41639</v>
      </c>
      <c r="G54" s="160">
        <f t="shared" si="3"/>
        <v>10.4</v>
      </c>
      <c r="H54" s="114" t="s">
        <v>2706</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2719</v>
      </c>
      <c r="C55" s="112" t="s">
        <v>31</v>
      </c>
      <c r="D55" s="110" t="s">
        <v>2682</v>
      </c>
      <c r="E55" s="145">
        <v>41527</v>
      </c>
      <c r="F55" s="145">
        <v>41943</v>
      </c>
      <c r="G55" s="160">
        <f t="shared" si="3"/>
        <v>13.866666666666667</v>
      </c>
      <c r="H55" s="114" t="s">
        <v>2721</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2719</v>
      </c>
      <c r="C56" s="112" t="s">
        <v>31</v>
      </c>
      <c r="D56" s="110" t="s">
        <v>2686</v>
      </c>
      <c r="E56" s="145">
        <v>41661</v>
      </c>
      <c r="F56" s="145">
        <v>41943</v>
      </c>
      <c r="G56" s="160">
        <f t="shared" si="3"/>
        <v>9.4</v>
      </c>
      <c r="H56" s="114" t="s">
        <v>2722</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2719</v>
      </c>
      <c r="C57" s="65" t="s">
        <v>31</v>
      </c>
      <c r="D57" s="63" t="s">
        <v>2685</v>
      </c>
      <c r="E57" s="145">
        <v>41942</v>
      </c>
      <c r="F57" s="145">
        <v>42004</v>
      </c>
      <c r="G57" s="160">
        <f t="shared" si="3"/>
        <v>2.0666666666666669</v>
      </c>
      <c r="H57" s="64" t="s">
        <v>2723</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2719</v>
      </c>
      <c r="C58" s="65" t="s">
        <v>31</v>
      </c>
      <c r="D58" s="63" t="s">
        <v>2687</v>
      </c>
      <c r="E58" s="145">
        <v>41659</v>
      </c>
      <c r="F58" s="145">
        <v>41973</v>
      </c>
      <c r="G58" s="160">
        <f t="shared" si="3"/>
        <v>10.466666666666667</v>
      </c>
      <c r="H58" s="64" t="s">
        <v>2707</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2719</v>
      </c>
      <c r="C59" s="65" t="s">
        <v>31</v>
      </c>
      <c r="D59" s="63" t="s">
        <v>2684</v>
      </c>
      <c r="E59" s="145">
        <v>41992</v>
      </c>
      <c r="F59" s="145">
        <v>42369</v>
      </c>
      <c r="G59" s="160">
        <f t="shared" si="3"/>
        <v>12.566666666666666</v>
      </c>
      <c r="H59" s="64" t="s">
        <v>2724</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2719</v>
      </c>
      <c r="C60" s="65" t="s">
        <v>31</v>
      </c>
      <c r="D60" s="63" t="s">
        <v>2688</v>
      </c>
      <c r="E60" s="145">
        <v>42025</v>
      </c>
      <c r="F60" s="145">
        <v>42369</v>
      </c>
      <c r="G60" s="160">
        <f t="shared" si="3"/>
        <v>11.466666666666667</v>
      </c>
      <c r="H60" s="64" t="s">
        <v>2708</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2719</v>
      </c>
      <c r="C61" s="65" t="s">
        <v>31</v>
      </c>
      <c r="D61" s="63" t="s">
        <v>2689</v>
      </c>
      <c r="E61" s="145">
        <v>42397</v>
      </c>
      <c r="F61" s="145">
        <v>42674</v>
      </c>
      <c r="G61" s="160">
        <f t="shared" si="3"/>
        <v>9.2333333333333325</v>
      </c>
      <c r="H61" s="64" t="s">
        <v>2709</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2719</v>
      </c>
      <c r="C62" s="65" t="s">
        <v>31</v>
      </c>
      <c r="D62" s="63" t="s">
        <v>2690</v>
      </c>
      <c r="E62" s="145">
        <v>42398</v>
      </c>
      <c r="F62" s="145">
        <v>42674</v>
      </c>
      <c r="G62" s="160">
        <f t="shared" si="3"/>
        <v>9.1999999999999993</v>
      </c>
      <c r="H62" s="64" t="s">
        <v>2725</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2719</v>
      </c>
      <c r="C63" s="65" t="s">
        <v>31</v>
      </c>
      <c r="D63" s="63" t="s">
        <v>2691</v>
      </c>
      <c r="E63" s="145">
        <v>42397</v>
      </c>
      <c r="F63" s="145">
        <v>42674</v>
      </c>
      <c r="G63" s="160">
        <f t="shared" si="3"/>
        <v>9.2333333333333325</v>
      </c>
      <c r="H63" s="64" t="s">
        <v>2709</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2719</v>
      </c>
      <c r="C64" s="65" t="s">
        <v>31</v>
      </c>
      <c r="D64" s="63" t="s">
        <v>2692</v>
      </c>
      <c r="E64" s="145">
        <v>42397</v>
      </c>
      <c r="F64" s="145">
        <v>42674</v>
      </c>
      <c r="G64" s="160">
        <f t="shared" si="3"/>
        <v>9.2333333333333325</v>
      </c>
      <c r="H64" s="64" t="s">
        <v>2709</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2719</v>
      </c>
      <c r="C65" s="65" t="s">
        <v>31</v>
      </c>
      <c r="D65" s="63" t="s">
        <v>2693</v>
      </c>
      <c r="E65" s="145">
        <v>42397</v>
      </c>
      <c r="F65" s="145">
        <v>42674</v>
      </c>
      <c r="G65" s="160">
        <f t="shared" si="3"/>
        <v>9.2333333333333325</v>
      </c>
      <c r="H65" s="64" t="s">
        <v>2710</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2719</v>
      </c>
      <c r="C66" s="65" t="s">
        <v>31</v>
      </c>
      <c r="D66" s="63" t="s">
        <v>2694</v>
      </c>
      <c r="E66" s="145">
        <v>42397</v>
      </c>
      <c r="F66" s="145">
        <v>42674</v>
      </c>
      <c r="G66" s="160">
        <f t="shared" si="3"/>
        <v>9.2333333333333325</v>
      </c>
      <c r="H66" s="64" t="s">
        <v>2725</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2719</v>
      </c>
      <c r="C67" s="65" t="s">
        <v>31</v>
      </c>
      <c r="D67" s="63" t="s">
        <v>2695</v>
      </c>
      <c r="E67" s="145">
        <v>42401</v>
      </c>
      <c r="F67" s="145">
        <v>42674</v>
      </c>
      <c r="G67" s="160">
        <f t="shared" si="3"/>
        <v>9.1</v>
      </c>
      <c r="H67" s="64" t="s">
        <v>2725</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2719</v>
      </c>
      <c r="C68" s="65" t="s">
        <v>31</v>
      </c>
      <c r="D68" s="63" t="s">
        <v>2696</v>
      </c>
      <c r="E68" s="145">
        <v>42401</v>
      </c>
      <c r="F68" s="145">
        <v>42674</v>
      </c>
      <c r="G68" s="160">
        <f t="shared" si="3"/>
        <v>9.1</v>
      </c>
      <c r="H68" s="64" t="s">
        <v>2725</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2719</v>
      </c>
      <c r="C69" s="65" t="s">
        <v>31</v>
      </c>
      <c r="D69" s="63" t="s">
        <v>2697</v>
      </c>
      <c r="E69" s="145">
        <v>42397</v>
      </c>
      <c r="F69" s="145">
        <v>42674</v>
      </c>
      <c r="G69" s="160">
        <f t="shared" si="3"/>
        <v>9.2333333333333325</v>
      </c>
      <c r="H69" s="64" t="s">
        <v>2711</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2719</v>
      </c>
      <c r="C70" s="65" t="s">
        <v>31</v>
      </c>
      <c r="D70" s="63" t="s">
        <v>2698</v>
      </c>
      <c r="E70" s="145">
        <v>42397</v>
      </c>
      <c r="F70" s="145">
        <v>42674</v>
      </c>
      <c r="G70" s="160">
        <f t="shared" si="3"/>
        <v>9.2333333333333325</v>
      </c>
      <c r="H70" s="64" t="s">
        <v>2711</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2731</v>
      </c>
      <c r="C71" s="65" t="s">
        <v>31</v>
      </c>
      <c r="D71" s="63">
        <v>74</v>
      </c>
      <c r="E71" s="145">
        <v>38190</v>
      </c>
      <c r="F71" s="145">
        <v>38352</v>
      </c>
      <c r="G71" s="160">
        <f t="shared" si="3"/>
        <v>5.4</v>
      </c>
      <c r="H71" s="64" t="s">
        <v>2742</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2731</v>
      </c>
      <c r="C72" s="65" t="s">
        <v>31</v>
      </c>
      <c r="D72" s="63">
        <v>81</v>
      </c>
      <c r="E72" s="145">
        <v>38590</v>
      </c>
      <c r="F72" s="145">
        <v>38712</v>
      </c>
      <c r="G72" s="160">
        <f t="shared" si="3"/>
        <v>4.0666666666666664</v>
      </c>
      <c r="H72" s="64" t="s">
        <v>2743</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2731</v>
      </c>
      <c r="C73" s="65" t="s">
        <v>31</v>
      </c>
      <c r="D73" s="63">
        <v>317</v>
      </c>
      <c r="E73" s="145">
        <v>39051</v>
      </c>
      <c r="F73" s="145">
        <v>39082</v>
      </c>
      <c r="G73" s="160">
        <f t="shared" si="3"/>
        <v>1.0333333333333334</v>
      </c>
      <c r="H73" s="64" t="s">
        <v>2744</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2731</v>
      </c>
      <c r="C74" s="65" t="s">
        <v>31</v>
      </c>
      <c r="D74" s="63">
        <v>129</v>
      </c>
      <c r="E74" s="145">
        <v>38831</v>
      </c>
      <c r="F74" s="145">
        <v>39082</v>
      </c>
      <c r="G74" s="160">
        <f t="shared" si="3"/>
        <v>8.3666666666666671</v>
      </c>
      <c r="H74" s="64" t="s">
        <v>2745</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2731</v>
      </c>
      <c r="C75" s="65" t="s">
        <v>31</v>
      </c>
      <c r="D75" s="63">
        <v>251</v>
      </c>
      <c r="E75" s="145">
        <v>39286</v>
      </c>
      <c r="F75" s="145">
        <v>39447</v>
      </c>
      <c r="G75" s="160">
        <f t="shared" si="3"/>
        <v>5.3666666666666663</v>
      </c>
      <c r="H75" s="64" t="s">
        <v>2746</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2731</v>
      </c>
      <c r="C76" s="65" t="s">
        <v>31</v>
      </c>
      <c r="D76" s="63">
        <v>571</v>
      </c>
      <c r="E76" s="145">
        <v>39666</v>
      </c>
      <c r="F76" s="145">
        <v>39813</v>
      </c>
      <c r="G76" s="160">
        <f t="shared" si="3"/>
        <v>4.9000000000000004</v>
      </c>
      <c r="H76" s="64" t="s">
        <v>2747</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2731</v>
      </c>
      <c r="C77" s="65" t="s">
        <v>31</v>
      </c>
      <c r="D77" s="63">
        <v>205</v>
      </c>
      <c r="E77" s="145">
        <v>39568</v>
      </c>
      <c r="F77" s="145">
        <v>39813</v>
      </c>
      <c r="G77" s="160">
        <f t="shared" si="3"/>
        <v>8.1666666666666661</v>
      </c>
      <c r="H77" s="64" t="s">
        <v>2746</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2731</v>
      </c>
      <c r="C78" s="65" t="s">
        <v>31</v>
      </c>
      <c r="D78" s="63">
        <v>185</v>
      </c>
      <c r="E78" s="145">
        <v>39882</v>
      </c>
      <c r="F78" s="145">
        <v>40178</v>
      </c>
      <c r="G78" s="160">
        <f t="shared" si="3"/>
        <v>9.8666666666666671</v>
      </c>
      <c r="H78" s="64" t="s">
        <v>2746</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2731</v>
      </c>
      <c r="C79" s="65" t="s">
        <v>31</v>
      </c>
      <c r="D79" s="63">
        <v>831</v>
      </c>
      <c r="E79" s="145">
        <v>40031</v>
      </c>
      <c r="F79" s="145">
        <v>40178</v>
      </c>
      <c r="G79" s="160">
        <f t="shared" si="3"/>
        <v>4.9000000000000004</v>
      </c>
      <c r="H79" s="64" t="s">
        <v>2748</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2731</v>
      </c>
      <c r="C80" s="65" t="s">
        <v>31</v>
      </c>
      <c r="D80" s="63">
        <v>833</v>
      </c>
      <c r="E80" s="145">
        <v>40031</v>
      </c>
      <c r="F80" s="145">
        <v>40178</v>
      </c>
      <c r="G80" s="160">
        <f t="shared" si="3"/>
        <v>4.9000000000000004</v>
      </c>
      <c r="H80" s="64" t="s">
        <v>2746</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2731</v>
      </c>
      <c r="C81" s="65" t="s">
        <v>31</v>
      </c>
      <c r="D81" s="63">
        <v>152</v>
      </c>
      <c r="E81" s="145">
        <v>40294</v>
      </c>
      <c r="F81" s="145">
        <v>40543</v>
      </c>
      <c r="G81" s="160">
        <f t="shared" si="3"/>
        <v>8.3000000000000007</v>
      </c>
      <c r="H81" s="64" t="s">
        <v>2746</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2731</v>
      </c>
      <c r="C82" s="65" t="s">
        <v>31</v>
      </c>
      <c r="D82" s="63" t="s">
        <v>2734</v>
      </c>
      <c r="E82" s="145">
        <v>40646</v>
      </c>
      <c r="F82" s="145">
        <v>40908</v>
      </c>
      <c r="G82" s="160">
        <f t="shared" si="3"/>
        <v>8.7333333333333325</v>
      </c>
      <c r="H82" s="64" t="s">
        <v>2749</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2731</v>
      </c>
      <c r="C83" s="65" t="s">
        <v>31</v>
      </c>
      <c r="D83" s="63" t="s">
        <v>2735</v>
      </c>
      <c r="E83" s="145">
        <v>40652</v>
      </c>
      <c r="F83" s="145">
        <v>40908</v>
      </c>
      <c r="G83" s="160">
        <f t="shared" si="3"/>
        <v>8.5333333333333332</v>
      </c>
      <c r="H83" s="64" t="s">
        <v>2749</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2731</v>
      </c>
      <c r="C84" s="65" t="s">
        <v>31</v>
      </c>
      <c r="D84" s="63" t="s">
        <v>2736</v>
      </c>
      <c r="E84" s="145">
        <v>40966</v>
      </c>
      <c r="F84" s="145">
        <v>41274</v>
      </c>
      <c r="G84" s="160">
        <f t="shared" si="3"/>
        <v>10.266666666666667</v>
      </c>
      <c r="H84" s="64" t="s">
        <v>2750</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2731</v>
      </c>
      <c r="C85" s="65" t="s">
        <v>31</v>
      </c>
      <c r="D85" s="63" t="s">
        <v>2737</v>
      </c>
      <c r="E85" s="145">
        <v>40968</v>
      </c>
      <c r="F85" s="145">
        <v>41274</v>
      </c>
      <c r="G85" s="160">
        <f t="shared" si="3"/>
        <v>10.199999999999999</v>
      </c>
      <c r="H85" s="64" t="s">
        <v>2750</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2731</v>
      </c>
      <c r="C86" s="65" t="s">
        <v>31</v>
      </c>
      <c r="D86" s="63">
        <v>158</v>
      </c>
      <c r="E86" s="145">
        <v>41333</v>
      </c>
      <c r="F86" s="145">
        <v>41639</v>
      </c>
      <c r="G86" s="160">
        <f t="shared" si="3"/>
        <v>10.199999999999999</v>
      </c>
      <c r="H86" s="64" t="s">
        <v>2751</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2731</v>
      </c>
      <c r="C87" s="65" t="s">
        <v>31</v>
      </c>
      <c r="D87" s="63">
        <v>196</v>
      </c>
      <c r="E87" s="145">
        <v>41333</v>
      </c>
      <c r="F87" s="145">
        <v>41639</v>
      </c>
      <c r="G87" s="160">
        <f t="shared" si="3"/>
        <v>10.199999999999999</v>
      </c>
      <c r="H87" s="64" t="s">
        <v>2752</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2731</v>
      </c>
      <c r="C88" s="65" t="s">
        <v>31</v>
      </c>
      <c r="D88" s="63">
        <v>530</v>
      </c>
      <c r="E88" s="145">
        <v>41694</v>
      </c>
      <c r="F88" s="145">
        <v>42004</v>
      </c>
      <c r="G88" s="160">
        <f t="shared" si="3"/>
        <v>10.333333333333334</v>
      </c>
      <c r="H88" s="64" t="s">
        <v>2753</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2731</v>
      </c>
      <c r="C89" s="65" t="s">
        <v>31</v>
      </c>
      <c r="D89" s="63">
        <v>538</v>
      </c>
      <c r="E89" s="145">
        <v>41698</v>
      </c>
      <c r="F89" s="145">
        <v>42004</v>
      </c>
      <c r="G89" s="160">
        <f t="shared" si="3"/>
        <v>10.199999999999999</v>
      </c>
      <c r="H89" s="64" t="s">
        <v>2753</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2731</v>
      </c>
      <c r="C90" s="65" t="s">
        <v>31</v>
      </c>
      <c r="D90" s="63">
        <v>470</v>
      </c>
      <c r="E90" s="145">
        <v>42060</v>
      </c>
      <c r="F90" s="145">
        <v>42369</v>
      </c>
      <c r="G90" s="160">
        <f t="shared" si="3"/>
        <v>10.3</v>
      </c>
      <c r="H90" s="64" t="s">
        <v>2754</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2731</v>
      </c>
      <c r="C91" s="124" t="s">
        <v>31</v>
      </c>
      <c r="D91" s="121">
        <v>469</v>
      </c>
      <c r="E91" s="145">
        <v>42060</v>
      </c>
      <c r="F91" s="145">
        <v>42369</v>
      </c>
      <c r="G91" s="160">
        <f t="shared" si="3"/>
        <v>10.3</v>
      </c>
      <c r="H91" s="122" t="s">
        <v>2754</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2731</v>
      </c>
      <c r="C92" s="124" t="s">
        <v>31</v>
      </c>
      <c r="D92" s="121" t="s">
        <v>2738</v>
      </c>
      <c r="E92" s="145">
        <v>42403</v>
      </c>
      <c r="F92" s="145">
        <v>42735</v>
      </c>
      <c r="G92" s="160">
        <f t="shared" si="3"/>
        <v>11.066666666666666</v>
      </c>
      <c r="H92" s="122" t="s">
        <v>2755</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2731</v>
      </c>
      <c r="C93" s="124" t="s">
        <v>31</v>
      </c>
      <c r="D93" s="121" t="s">
        <v>2739</v>
      </c>
      <c r="E93" s="145">
        <v>42403</v>
      </c>
      <c r="F93" s="145">
        <v>42735</v>
      </c>
      <c r="G93" s="160">
        <f t="shared" si="3"/>
        <v>11.066666666666666</v>
      </c>
      <c r="H93" s="122" t="s">
        <v>2755</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2731</v>
      </c>
      <c r="C94" s="124" t="s">
        <v>31</v>
      </c>
      <c r="D94" s="121">
        <v>688</v>
      </c>
      <c r="E94" s="145">
        <v>42794</v>
      </c>
      <c r="F94" s="145">
        <v>43100</v>
      </c>
      <c r="G94" s="160">
        <f t="shared" si="3"/>
        <v>10.199999999999999</v>
      </c>
      <c r="H94" s="122" t="s">
        <v>2756</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2731</v>
      </c>
      <c r="C95" s="124" t="s">
        <v>31</v>
      </c>
      <c r="D95" s="121">
        <v>689</v>
      </c>
      <c r="E95" s="145">
        <v>42794</v>
      </c>
      <c r="F95" s="145">
        <v>43100</v>
      </c>
      <c r="G95" s="160">
        <f t="shared" si="3"/>
        <v>10.199999999999999</v>
      </c>
      <c r="H95" s="122" t="s">
        <v>2756</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2731</v>
      </c>
      <c r="C96" s="124" t="s">
        <v>31</v>
      </c>
      <c r="D96" s="121">
        <v>900</v>
      </c>
      <c r="E96" s="145">
        <v>42853</v>
      </c>
      <c r="F96" s="145">
        <v>43100</v>
      </c>
      <c r="G96" s="160">
        <f t="shared" si="3"/>
        <v>8.2333333333333325</v>
      </c>
      <c r="H96" s="122" t="s">
        <v>2757</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2731</v>
      </c>
      <c r="C97" s="124" t="s">
        <v>31</v>
      </c>
      <c r="D97" s="121">
        <v>526</v>
      </c>
      <c r="E97" s="145">
        <v>43537</v>
      </c>
      <c r="F97" s="145">
        <v>43465</v>
      </c>
      <c r="G97" s="160">
        <f t="shared" si="3"/>
        <v>-2.4</v>
      </c>
      <c r="H97" s="122" t="s">
        <v>2758</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2731</v>
      </c>
      <c r="C98" s="124" t="s">
        <v>31</v>
      </c>
      <c r="D98" s="121">
        <v>865</v>
      </c>
      <c r="E98" s="145">
        <v>43538</v>
      </c>
      <c r="F98" s="145">
        <v>43830</v>
      </c>
      <c r="G98" s="160">
        <f t="shared" si="3"/>
        <v>9.7333333333333325</v>
      </c>
      <c r="H98" s="122" t="s">
        <v>2759</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2732</v>
      </c>
      <c r="C99" s="124" t="s">
        <v>31</v>
      </c>
      <c r="D99" s="121" t="s">
        <v>2740</v>
      </c>
      <c r="E99" s="145">
        <v>40224</v>
      </c>
      <c r="F99" s="145">
        <v>40374</v>
      </c>
      <c r="G99" s="160">
        <f t="shared" si="3"/>
        <v>5</v>
      </c>
      <c r="H99" s="122" t="s">
        <v>2760</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2733</v>
      </c>
      <c r="C100" s="124" t="s">
        <v>31</v>
      </c>
      <c r="D100" s="121" t="s">
        <v>2741</v>
      </c>
      <c r="E100" s="145">
        <v>41873</v>
      </c>
      <c r="F100" s="145">
        <v>41985</v>
      </c>
      <c r="G100" s="160">
        <f t="shared" si="3"/>
        <v>3.7333333333333334</v>
      </c>
      <c r="H100" s="122" t="s">
        <v>2761</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2731</v>
      </c>
      <c r="C101" s="124" t="s">
        <v>31</v>
      </c>
      <c r="D101" s="121">
        <v>1154</v>
      </c>
      <c r="E101" s="145">
        <v>43392</v>
      </c>
      <c r="F101" s="145">
        <v>43551</v>
      </c>
      <c r="G101" s="160">
        <f t="shared" si="3"/>
        <v>5.3</v>
      </c>
      <c r="H101" s="122" t="s">
        <v>2762</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43879</v>
      </c>
      <c r="F114" s="145">
        <v>44196</v>
      </c>
      <c r="G114" s="160">
        <f>IF(AND(E114&lt;&gt;"",F114&lt;&gt;""),((F114-E114)/30),"")</f>
        <v>10.566666666666666</v>
      </c>
      <c r="H114" s="122" t="s">
        <v>2727</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2700</v>
      </c>
      <c r="E115" s="145">
        <v>43921</v>
      </c>
      <c r="F115" s="145">
        <v>44196</v>
      </c>
      <c r="G115" s="160">
        <f t="shared" ref="G115:G116" si="4">IF(AND(E115&lt;&gt;"",F115&lt;&gt;""),((F115-E115)/30),"")</f>
        <v>9.1666666666666661</v>
      </c>
      <c r="H115" s="64" t="s">
        <v>2728</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61429074.149999999</v>
      </c>
      <c r="F185" s="92"/>
      <c r="G185" s="93"/>
      <c r="H185" s="88"/>
      <c r="I185" s="90" t="s">
        <v>2627</v>
      </c>
      <c r="J185" s="166">
        <f>+SUM(M179:M183)</f>
        <v>0.03</v>
      </c>
      <c r="K185" s="236" t="s">
        <v>2628</v>
      </c>
      <c r="L185" s="236"/>
      <c r="M185" s="94">
        <f>+J185*(SUM(K20:K35))</f>
        <v>61429074.149999999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2729</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2766</v>
      </c>
      <c r="J211" s="27" t="s">
        <v>2622</v>
      </c>
      <c r="K211" s="148" t="s">
        <v>2767</v>
      </c>
      <c r="L211" s="21"/>
      <c r="M211" s="21"/>
      <c r="N211" s="21"/>
      <c r="O211" s="8"/>
    </row>
    <row r="212" spans="1:15" x14ac:dyDescent="0.25">
      <c r="A212" s="9"/>
      <c r="B212" s="27" t="s">
        <v>2619</v>
      </c>
      <c r="C212" s="147" t="s">
        <v>2729</v>
      </c>
      <c r="D212" s="21"/>
      <c r="G212" s="27" t="s">
        <v>2621</v>
      </c>
      <c r="H212" s="148" t="s">
        <v>2730</v>
      </c>
      <c r="J212" s="27" t="s">
        <v>2623</v>
      </c>
      <c r="K212" s="147"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nohemi montoya castillo</cp:lastModifiedBy>
  <cp:lastPrinted>2020-11-20T15:12:35Z</cp:lastPrinted>
  <dcterms:created xsi:type="dcterms:W3CDTF">2020-10-14T21:57:42Z</dcterms:created>
  <dcterms:modified xsi:type="dcterms:W3CDTF">2020-12-23T14:31:01Z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