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4CB41FFE-4B77-41AD-8450-9D3177DF77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<sst xmlns="http://schemas.openxmlformats.org/spreadsheetml/2006/main" count="3105" uniqueCount="2701">
  <si>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</si>
  <si>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</si>
  <si>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</si>
  <si>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</si>
  <si>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</si>
  <si>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</si>
  <si>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</si>
  <si>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</si>
  <si>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</si>
  <si>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</si>
  <si>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</si>
  <si>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</si>
  <si>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</si>
  <si>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</si>
  <si>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</si>
  <si>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</si>
  <si>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</si>
  <si>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</si>
  <si>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</si>
  <si>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</si>
  <si>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</si>
  <si>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</si>
  <si>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</si>
  <si>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</si>
  <si>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</si>
  <si>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</si>
  <si>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</si>
  <si>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</si>
  <si>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</si>
  <si>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</si>
  <si>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</si>
  <si>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</si>
  <si>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</si>
  <si>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</si>
  <si>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</si>
  <si>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</si>
  <si>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</si>
  <si>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</si>
  <si>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</si>
  <si>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</si>
  <si>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</si>
  <si>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</si>
  <si>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</si>
  <si>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</si>
  <si>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</si>
  <si>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</si>
  <si>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</si>
  <si>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</si>
  <si>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</si>
  <si>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</si>
  <si>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</si>
  <si>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</si>
  <si>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</si>
  <si>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</si>
  <si>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</si>
  <si>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</si>
  <si>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</si>
  <si>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</si>
  <si>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</si>
  <si>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</si>
  <si>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</si>
  <si>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</si>
  <si>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</si>
  <si>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</si>
  <si>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</si>
  <si>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</si>
  <si>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</si>
  <si>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</si>
  <si>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</si>
  <si>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</si>
  <si>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</si>
  <si>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</si>
  <si>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</si>
  <si>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</si>
  <si>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</si>
  <si>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</si>
  <si>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</si>
  <si>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</si>
  <si>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</si>
  <si>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</si>
  <si>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</si>
  <si>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</si>
  <si>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</si>
  <si>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</si>
  <si>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</si>
  <si>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</si>
  <si>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</si>
  <si>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</si>
  <si>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</si>
  <si>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</si>
  <si>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</si>
  <si>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</si>
  <si>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</si>
  <si>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</si>
  <si>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</si>
  <si>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</si>
  <si>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</si>
  <si>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</si>
  <si>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</si>
  <si>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</si>
  <si>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</si>
  <si>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</si>
  <si>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</si>
  <si>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</si>
  <si>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</si>
  <si>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</si>
  <si>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</si>
  <si>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</si>
  <si>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</si>
  <si>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</si>
  <si>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</si>
  <si>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</si>
  <si>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</si>
  <si>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</si>
  <si>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</si>
  <si>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</si>
  <si>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</si>
  <si>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</si>
  <si>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</si>
  <si>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</si>
  <si>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</si>
  <si>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</si>
  <si>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</si>
  <si>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</si>
  <si>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</si>
  <si>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</si>
  <si>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</si>
  <si>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</si>
  <si>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</si>
  <si>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</si>
  <si>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</si>
  <si>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</si>
  <si>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</si>
  <si>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</si>
  <si>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</si>
  <si>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</si>
  <si>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</si>
  <si>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</si>
  <si>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</si>
  <si>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</si>
  <si>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</si>
  <si>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</si>
  <si>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</si>
  <si>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</si>
  <si>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</si>
  <si>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</si>
  <si>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</si>
  <si>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</si>
  <si>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</si>
  <si>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</si>
  <si>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</si>
  <si>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</si>
  <si>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</si>
  <si>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</si>
  <si>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</si>
  <si>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</si>
  <si>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</si>
  <si>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</si>
  <si>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</si>
  <si>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</si>
  <si>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</si>
  <si>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</si>
  <si>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</si>
  <si>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</si>
  <si>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</si>
  <si>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</si>
  <si>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</si>
  <si>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</si>
  <si>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</si>
  <si>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</si>
  <si>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</si>
  <si>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</si>
  <si>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</si>
  <si>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</si>
  <si>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</si>
  <si>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</si>
  <si>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</si>
  <si>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</si>
  <si>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</si>
  <si>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</si>
  <si>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</si>
  <si>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</si>
  <si>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</si>
  <si>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</si>
  <si>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</si>
  <si>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</si>
  <si>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</si>
  <si>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</si>
  <si>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</si>
  <si>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</si>
  <si>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</si>
  <si>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</si>
  <si>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</si>
  <si>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</si>
  <si>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</si>
  <si>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</si>
  <si>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</si>
  <si>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</si>
  <si>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</si>
  <si>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</si>
  <si>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</si>
  <si>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</si>
  <si>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</si>
  <si>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</si>
  <si>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</si>
  <si>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</si>
  <si>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</si>
  <si>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</si>
  <si>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</si>
  <si>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</si>
  <si>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</si>
  <si>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</si>
  <si>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</si>
  <si>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</si>
  <si>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</si>
  <si>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</si>
  <si>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</si>
  <si>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</si>
  <si>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</si>
  <si>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</si>
  <si>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</si>
  <si>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</si>
  <si>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</si>
  <si>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</si>
  <si>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</si>
  <si>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</si>
  <si>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</si>
  <si>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</si>
  <si>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</si>
  <si>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</si>
  <si>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</si>
  <si>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</si>
  <si>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</si>
  <si>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</si>
  <si>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</si>
  <si>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</si>
  <si>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</si>
  <si>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</si>
  <si>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</si>
  <si>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</si>
  <si>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</si>
  <si>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</si>
  <si>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</si>
  <si>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</si>
  <si>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</si>
  <si>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</si>
  <si>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</si>
  <si>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</si>
  <si>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</si>
  <si>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</si>
  <si>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</si>
  <si>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</si>
  <si>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</si>
  <si>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</si>
  <si>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</si>
  <si>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</si>
  <si>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</si>
  <si>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</si>
  <si>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</si>
  <si>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</si>
  <si>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</si>
  <si>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</si>
  <si>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</si>
  <si>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</si>
  <si>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</si>
  <si>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</si>
  <si>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</si>
  <si>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</si>
  <si>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</si>
  <si>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</si>
  <si>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</si>
  <si>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</si>
  <si>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</si>
  <si>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</si>
  <si>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</si>
  <si>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</si>
  <si>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</si>
  <si>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</si>
  <si>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</si>
  <si>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</si>
  <si>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</si>
  <si>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</si>
  <si>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</si>
  <si>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</si>
  <si>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</si>
  <si>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</si>
  <si>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</si>
  <si>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</si>
  <si>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</si>
  <si>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</si>
  <si>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</si>
  <si>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</si>
  <si>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</si>
  <si>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</si>
  <si>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</si>
  <si>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</si>
  <si>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</si>
  <si>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</si>
  <si>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</si>
  <si>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</si>
  <si>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</si>
  <si>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</si>
  <si>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</si>
  <si>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</si>
  <si>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</si>
  <si>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</si>
  <si>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</si>
  <si>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</si>
  <si>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</si>
  <si>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</si>
  <si>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</si>
  <si>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</si>
  <si>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</si>
  <si>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</si>
  <si>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</si>
  <si>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</si>
  <si>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</si>
  <si>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</si>
  <si>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</si>
  <si>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</si>
  <si>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</si>
  <si>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</si>
  <si>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</si>
  <si>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</si>
  <si>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</si>
  <si>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</si>
  <si>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</si>
  <si>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</si>
  <si>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</si>
  <si>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</si>
  <si>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</si>
  <si>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</si>
  <si>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</si>
  <si>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</si>
  <si>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</si>
  <si>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</si>
  <si>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</si>
  <si>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</si>
  <si>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</si>
  <si>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</si>
  <si>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</si>
  <si>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</si>
  <si>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</si>
  <si>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</si>
  <si>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</si>
  <si>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</si>
  <si>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</si>
  <si>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</si>
  <si>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</si>
  <si>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</si>
  <si>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</si>
  <si>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</si>
  <si>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</si>
  <si>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</si>
  <si>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</si>
  <si>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</si>
  <si>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</si>
  <si>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</si>
  <si>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</si>
  <si>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</si>
  <si>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</si>
  <si>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</si>
  <si>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</si>
  <si>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</si>
  <si>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</si>
  <si>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</si>
  <si>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</si>
  <si>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</si>
  <si>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</si>
  <si>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</si>
  <si>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</si>
  <si>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</si>
  <si>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</si>
  <si>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</si>
  <si>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</si>
  <si>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</si>
  <si>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</si>
  <si>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</si>
  <si>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</si>
  <si>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</si>
  <si>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</si>
  <si>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</si>
  <si>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</si>
  <si>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</si>
  <si>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</si>
  <si>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</si>
  <si>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</si>
  <si>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</si>
  <si>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</si>
  <si>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</si>
  <si>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</si>
  <si>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</si>
  <si>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</si>
  <si>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</si>
  <si>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</si>
  <si>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</si>
  <si>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</si>
  <si>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</si>
  <si>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</si>
  <si>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</si>
  <si>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</si>
  <si>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</si>
  <si>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</si>
  <si>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</si>
  <si>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</si>
  <si>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</si>
  <si>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</si>
  <si>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</si>
  <si>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</si>
  <si>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</si>
  <si>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</si>
  <si>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</si>
  <si>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</si>
  <si>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</si>
  <si>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</si>
  <si>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</si>
  <si>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</si>
  <si>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</si>
  <si>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</si>
  <si>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</si>
  <si>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</si>
  <si>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</si>
  <si>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</si>
  <si>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</si>
  <si>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</si>
  <si>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</si>
  <si>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</si>
  <si>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</si>
  <si>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</si>
  <si>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</si>
  <si>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</si>
  <si>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</si>
  <si>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</si>
  <si>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</si>
  <si>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</si>
  <si>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</si>
  <si>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</si>
  <si>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</si>
  <si>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</si>
  <si>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</si>
  <si>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</si>
  <si>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</si>
  <si>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</si>
  <si>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</si>
  <si>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</si>
  <si>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</si>
  <si>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</si>
  <si>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</si>
  <si>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</si>
  <si>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</si>
  <si>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</si>
  <si>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</si>
  <si>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</si>
  <si>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</si>
  <si>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</si>
  <si>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</si>
  <si>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</si>
  <si>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</si>
  <si>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</si>
  <si>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</si>
  <si>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</si>
  <si>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</si>
  <si>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</si>
  <si>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</si>
  <si>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</si>
  <si>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</si>
  <si>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</si>
  <si>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</si>
  <si>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</si>
  <si>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</si>
  <si>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</si>
  <si>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</si>
  <si>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</si>
  <si>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</si>
  <si>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</si>
  <si>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</si>
  <si>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</si>
  <si>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</si>
  <si>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</si>
  <si>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</si>
  <si>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</si>
  <si>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</si>
  <si>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</si>
  <si>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</si>
  <si>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</si>
  <si>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</si>
  <si>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</si>
  <si>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</si>
  <si>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</si>
  <si>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</si>
  <si>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</si>
  <si>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</si>
  <si>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</si>
  <si>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</si>
  <si>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</si>
  <si>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</si>
  <si>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</si>
  <si>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</si>
  <si>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</si>
  <si>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</si>
  <si>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</si>
  <si>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</si>
  <si>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</si>
  <si>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</si>
  <si>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</si>
  <si>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</si>
  <si>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</si>
  <si>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</si>
  <si>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</si>
  <si>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</si>
  <si>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</si>
  <si>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</si>
  <si>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</si>
  <si>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</si>
  <si>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</si>
  <si>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</si>
  <si>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</si>
  <si>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</si>
  <si>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</si>
  <si>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</si>
  <si>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</si>
  <si>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</si>
  <si>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</si>
  <si>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</si>
  <si>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</si>
  <si>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</si>
  <si>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</si>
  <si>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</si>
  <si>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</si>
  <si>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</si>
  <si>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</si>
  <si>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</si>
  <si>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</si>
  <si>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</si>
  <si>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</si>
  <si>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</si>
  <si>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</si>
  <si>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</si>
  <si>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</si>
  <si>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</si>
  <si>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</si>
  <si>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</si>
  <si>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</si>
  <si>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</si>
  <si>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</si>
  <si>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</si>
  <si>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</si>
  <si>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</si>
  <si>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</si>
  <si>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</si>
  <si>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</si>
  <si>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</si>
  <si>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</si>
  <si>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</si>
  <si>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</si>
  <si>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</si>
  <si>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</si>
  <si>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</si>
  <si>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</si>
  <si>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</si>
  <si>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</si>
  <si>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</si>
  <si>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</si>
  <si>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</si>
  <si>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</si>
  <si>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</si>
  <si>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</si>
  <si>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</si>
  <si>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</si>
  <si>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</si>
  <si>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</si>
  <si>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</si>
  <si>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</si>
  <si>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</si>
  <si>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</si>
  <si>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</si>
  <si>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</si>
  <si>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</si>
  <si>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</si>
  <si>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</si>
  <si>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</si>
  <si>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</si>
  <si>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</si>
  <si>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</si>
  <si>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</si>
  <si>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</si>
  <si>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</si>
  <si>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</si>
  <si>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</si>
  <si>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</si>
  <si>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</si>
  <si>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</si>
  <si>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</si>
  <si>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</si>
  <si>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</si>
  <si>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</si>
  <si>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</si>
  <si>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</si>
  <si>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</si>
  <si>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</si>
  <si>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</si>
  <si>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</si>
  <si>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</si>
  <si>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</si>
  <si>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</si>
  <si>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</si>
  <si>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</si>
  <si>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</si>
  <si>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</si>
  <si>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</si>
  <si>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</si>
  <si>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</si>
  <si>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</si>
  <si>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</si>
  <si>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</si>
  <si>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</si>
  <si>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</si>
  <si>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</si>
  <si>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</si>
  <si>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</si>
  <si>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</si>
  <si>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</si>
  <si>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</si>
  <si>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</si>
  <si>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</si>
  <si>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</si>
  <si>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</si>
  <si>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</si>
  <si>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</si>
  <si>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</si>
  <si>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</si>
  <si>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</si>
  <si>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</si>
  <si>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</si>
  <si>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</si>
  <si>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</si>
  <si>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</si>
  <si>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</si>
  <si>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</si>
  <si>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</si>
  <si>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</si>
  <si>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</si>
  <si>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</si>
  <si>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</si>
  <si>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</si>
  <si>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</si>
  <si>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</si>
  <si>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</si>
  <si>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</si>
  <si>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</si>
  <si>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</si>
  <si>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</si>
  <si>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</si>
  <si>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</si>
  <si>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</si>
  <si>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</si>
  <si>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</si>
  <si>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</si>
  <si>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</si>
  <si>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</si>
  <si>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</si>
  <si>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</si>
  <si>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</si>
  <si>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</si>
  <si>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</si>
  <si>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</si>
  <si>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</si>
  <si>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</si>
  <si>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</si>
  <si>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</si>
  <si>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</si>
  <si>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</si>
  <si>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</si>
  <si>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</si>
  <si>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</si>
  <si>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</si>
  <si>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</si>
  <si>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</si>
  <si>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</si>
  <si>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</si>
  <si>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</si>
  <si>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</si>
  <si>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</si>
  <si>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</si>
  <si>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</si>
  <si>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</si>
  <si>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</si>
  <si>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</si>
  <si>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</si>
  <si>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</si>
  <si>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</si>
  <si>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</si>
  <si>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</si>
  <si>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</si>
  <si>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</si>
  <si>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</si>
  <si>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</si>
  <si>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</si>
  <si>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</si>
  <si>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</si>
  <si>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</si>
  <si>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</si>
  <si>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</si>
  <si>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</si>
  <si>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</si>
  <si>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</si>
  <si>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</si>
  <si>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</si>
  <si>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</si>
  <si>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</si>
  <si>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</si>
  <si>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</si>
  <si>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</si>
  <si>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</si>
  <si>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</si>
  <si>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</si>
  <si>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</si>
  <si>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</si>
  <si>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</si>
  <si>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</si>
  <si>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</si>
  <si>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</si>
  <si>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</si>
  <si>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</si>
  <si>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</si>
  <si>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</si>
  <si>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</si>
  <si>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</si>
  <si>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</si>
  <si>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</si>
  <si>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</si>
  <si>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</si>
  <si>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</si>
  <si>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</si>
  <si>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</si>
  <si>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</si>
  <si>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</si>
  <si>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</si>
  <si>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</si>
  <si>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</si>
  <si>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</si>
  <si>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</si>
  <si>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</si>
  <si>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</si>
  <si>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</si>
  <si>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</si>
  <si>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</si>
  <si>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</si>
  <si>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</si>
  <si>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</si>
  <si>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</si>
  <si>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</si>
  <si>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</si>
  <si>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</si>
  <si>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</si>
  <si>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</si>
  <si>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</si>
  <si>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</si>
  <si>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</si>
  <si>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</si>
  <si>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</si>
  <si>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</si>
  <si>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</si>
  <si>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</si>
  <si>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</si>
  <si>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</si>
  <si>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</si>
  <si>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</si>
  <si>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</si>
  <si>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</si>
  <si>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</si>
  <si>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</si>
  <si>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</si>
  <si>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</si>
  <si>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</si>
  <si>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</si>
  <si>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</si>
  <si>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</si>
  <si>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</si>
  <si>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</si>
  <si>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</si>
  <si>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</si>
  <si>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</si>
  <si>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</si>
  <si>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</si>
  <si>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</si>
  <si>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</si>
  <si>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</si>
  <si>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</si>
  <si>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</si>
  <si>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</si>
  <si>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</si>
  <si>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</si>
  <si>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</si>
  <si>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</si>
  <si>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</si>
  <si>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</si>
  <si>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</si>
  <si>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</si>
  <si>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</si>
  <si>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</si>
  <si>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</si>
  <si>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</si>
  <si>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</si>
  <si>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</si>
  <si>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</si>
  <si>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</si>
  <si>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</si>
  <si>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</si>
  <si>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</si>
  <si>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</si>
  <si>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</si>
  <si>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</si>
  <si>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</si>
  <si>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</si>
  <si>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</si>
  <si>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</si>
  <si>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</si>
  <si>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</si>
  <si>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</si>
  <si>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</si>
  <si>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</si>
  <si>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</si>
  <si>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</si>
  <si>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</si>
  <si>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</si>
  <si>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</si>
  <si>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</si>
  <si>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</si>
  <si>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</si>
  <si>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</si>
  <si>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</si>
  <si>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</si>
  <si>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</si>
  <si>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</si>
  <si>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</si>
  <si>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</si>
  <si>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</si>
  <si>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</si>
  <si>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</si>
  <si>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</si>
  <si>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</si>
  <si>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</si>
  <si>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</si>
  <si>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</si>
  <si>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</si>
  <si>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</si>
  <si>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</si>
  <si>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</si>
  <si>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</si>
  <si>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</si>
  <si>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</si>
  <si>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</si>
  <si>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</si>
  <si>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</si>
  <si>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</si>
  <si>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</si>
  <si>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</si>
  <si>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</si>
  <si>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</si>
  <si>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</si>
  <si>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</si>
  <si>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</si>
  <si>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</si>
  <si>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</si>
  <si>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</si>
  <si>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</si>
  <si>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</si>
  <si>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</si>
  <si>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</si>
  <si>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</si>
  <si>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</si>
  <si>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</si>
  <si>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</si>
  <si>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</si>
  <si>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</si>
  <si>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</si>
  <si>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</si>
  <si>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</si>
  <si>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</si>
  <si>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</si>
  <si>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</si>
  <si>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</si>
  <si>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</si>
  <si>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</si>
  <si>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</si>
  <si>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</si>
  <si>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</si>
  <si>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</si>
  <si>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</si>
  <si>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</si>
  <si>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</si>
  <si>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</si>
  <si>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</si>
  <si>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</si>
  <si>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</si>
  <si>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</si>
  <si>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</si>
  <si>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</si>
  <si>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</si>
  <si>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</si>
  <si>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</si>
  <si>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</si>
  <si>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</si>
  <si>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</si>
  <si>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</si>
  <si>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</si>
  <si>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</si>
  <si>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</si>
  <si>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</si>
  <si>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</si>
  <si>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</si>
  <si>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</si>
  <si>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</si>
  <si>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</si>
  <si>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</si>
  <si>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</si>
  <si>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</si>
  <si>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</si>
  <si>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</si>
  <si>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</si>
  <si>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</si>
  <si>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</si>
  <si>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</si>
  <si>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</si>
  <si>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</si>
  <si>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</si>
  <si>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</si>
  <si>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</si>
  <si>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</si>
  <si>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</si>
  <si>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</si>
  <si>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</si>
  <si>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</si>
  <si>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</si>
  <si>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</si>
  <si>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</si>
  <si>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</si>
  <si>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</si>
  <si>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</si>
  <si>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</si>
  <si>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</si>
  <si>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</si>
  <si>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</si>
  <si>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</si>
  <si>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</si>
  <si>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</si>
  <si>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</si>
  <si>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</si>
  <si>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</si>
  <si>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</si>
  <si>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</si>
  <si>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</si>
  <si>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</si>
  <si>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</si>
  <si>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</si>
  <si>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</si>
  <si>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</si>
  <si>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</si>
  <si>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</si>
  <si>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</si>
  <si>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</si>
  <si>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</si>
  <si>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</si>
  <si>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</si>
  <si>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</si>
  <si>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</si>
  <si>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</si>
  <si>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</si>
  <si>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</si>
  <si>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</si>
  <si>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</si>
  <si>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</si>
  <si>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</si>
  <si>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</si>
  <si>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</si>
  <si>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</si>
  <si>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</si>
  <si>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</si>
  <si>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</si>
  <si>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</si>
  <si>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</si>
  <si>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</si>
  <si>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</si>
  <si>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</si>
  <si>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</si>
  <si>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</si>
  <si>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</si>
  <si>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</si>
  <si>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</si>
  <si>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</si>
  <si>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</si>
  <si>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</si>
  <si>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</si>
  <si>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</si>
  <si>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</si>
  <si>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</si>
  <si>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</si>
  <si>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</si>
  <si>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</si>
  <si>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</si>
  <si>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</si>
  <si>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</si>
  <si>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</si>
  <si>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</si>
  <si>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</si>
  <si>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</si>
  <si>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</si>
  <si>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</si>
  <si>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</si>
  <si>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</si>
  <si>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</si>
  <si>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</si>
  <si>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</si>
  <si>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</si>
  <si>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</si>
  <si>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</si>
  <si>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</si>
  <si>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</si>
  <si>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</si>
  <si>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</si>
  <si>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</si>
  <si>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</si>
  <si>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</si>
  <si>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</si>
  <si>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</si>
  <si>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</si>
  <si>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</si>
  <si>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</si>
  <si>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</si>
  <si>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</si>
  <si>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</si>
  <si>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</si>
  <si>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</si>
  <si>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</si>
  <si>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</si>
  <si>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</si>
  <si>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</si>
  <si>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</si>
  <si>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</si>
  <si>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</si>
  <si>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</si>
  <si>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</si>
  <si>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</si>
  <si>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</si>
  <si>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</si>
  <si>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</si>
  <si>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</si>
  <si>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</si>
  <si>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</si>
  <si>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</si>
  <si>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</si>
  <si>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</si>
  <si>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</si>
  <si>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</si>
  <si>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</si>
  <si>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</si>
  <si>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</si>
  <si>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</si>
  <si>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</si>
  <si>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</si>
  <si>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</si>
  <si>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</si>
  <si>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</si>
  <si>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</si>
  <si>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</si>
  <si>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</si>
  <si>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</si>
  <si>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</si>
  <si>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</si>
  <si>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</si>
  <si>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</si>
  <si>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</si>
  <si>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</si>
  <si>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</si>
  <si>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</si>
  <si>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</si>
  <si>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</si>
  <si>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</si>
  <si>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</si>
  <si>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</si>
  <si>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</si>
  <si>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</si>
  <si>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</si>
  <si>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</si>
  <si>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</si>
  <si>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</si>
  <si>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</si>
  <si>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</si>
  <si>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</si>
  <si>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</si>
  <si>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</si>
  <si>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</si>
  <si>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</si>
  <si>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</si>
  <si>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</si>
  <si>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</si>
  <si>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</si>
  <si>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</si>
  <si>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</si>
  <si>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</si>
  <si>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</si>
  <si>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</si>
  <si>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</si>
  <si>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</si>
  <si>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</si>
  <si>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</si>
  <si>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</si>
  <si>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</si>
  <si>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</si>
  <si>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</si>
  <si>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</si>
  <si>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</si>
  <si>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</si>
  <si>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</si>
  <si>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</si>
  <si>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</si>
  <si>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</si>
  <si>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</si>
  <si>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</si>
  <si>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</si>
  <si>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</si>
  <si>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</si>
  <si>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</si>
  <si>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</si>
  <si>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</si>
  <si>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</si>
  <si>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</si>
  <si>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</si>
  <si>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</si>
  <si>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</si>
  <si>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</si>
  <si>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</si>
  <si>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</si>
  <si>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</si>
  <si>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</si>
  <si>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</si>
  <si>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</si>
  <si>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</si>
  <si>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</si>
  <si>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</si>
  <si>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</si>
  <si>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</si>
  <si>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</si>
  <si>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</si>
  <si>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</si>
  <si>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</si>
  <si>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</si>
  <si>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</si>
  <si>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</si>
  <si>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</si>
  <si>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</si>
  <si>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</si>
  <si>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</si>
  <si>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</si>
  <si>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</si>
  <si>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</si>
  <si>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</si>
  <si>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</si>
  <si>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</si>
  <si>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</si>
  <si>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</si>
  <si>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</si>
  <si>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</si>
  <si>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</si>
  <si>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</si>
  <si>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</si>
  <si>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</si>
  <si>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</si>
  <si>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</si>
  <si>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</si>
  <si>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</si>
  <si>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</si>
  <si>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</si>
  <si>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</si>
  <si>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</si>
  <si>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</si>
  <si>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</si>
  <si>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</si>
  <si>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</si>
  <si>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</si>
  <si>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</si>
  <si>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</si>
  <si>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</si>
  <si>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</si>
  <si>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</si>
  <si>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</si>
  <si>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</si>
  <si>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</si>
  <si>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</si>
  <si>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</si>
  <si>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</si>
  <si>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</si>
  <si>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</si>
  <si>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</si>
  <si>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</si>
  <si>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</si>
  <si>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</si>
  <si>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</si>
  <si>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</si>
  <si>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</si>
  <si>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</si>
  <si>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</si>
  <si>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</si>
  <si>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</si>
  <si>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</si>
  <si>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</si>
  <si>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</si>
  <si>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</si>
  <si>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</si>
  <si>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</si>
  <si>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</si>
  <si>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</si>
  <si>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</si>
  <si>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</si>
  <si>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</si>
  <si>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</si>
  <si>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</si>
  <si>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</si>
  <si>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</si>
  <si>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</si>
  <si>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</si>
  <si>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</si>
  <si>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</si>
  <si>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</si>
  <si>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</si>
  <si>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</si>
  <si>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</si>
  <si>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</si>
  <si>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</si>
  <si>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</si>
  <si>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</si>
  <si>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</si>
  <si>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</si>
  <si>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</si>
  <si>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</si>
  <si>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</si>
  <si>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</si>
  <si>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</si>
  <si>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</si>
  <si>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</si>
  <si>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</si>
  <si>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</si>
  <si>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</si>
  <si>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</si>
  <si>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</si>
  <si>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</si>
  <si>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</si>
  <si>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</si>
  <si>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</si>
  <si>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</si>
  <si>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</si>
  <si>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</si>
  <si>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</si>
  <si>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</si>
  <si>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</si>
  <si>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</si>
  <si>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</si>
  <si>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</si>
  <si>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</si>
  <si>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</si>
  <si>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</si>
  <si>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</si>
  <si>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</si>
  <si>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</si>
  <si>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</si>
  <si>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</si>
  <si>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</si>
  <si>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</si>
  <si>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</si>
  <si>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</si>
  <si>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</si>
  <si>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</si>
  <si>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</si>
  <si>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</si>
  <si>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</si>
  <si>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</si>
  <si>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</si>
  <si>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</si>
  <si>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</si>
  <si>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</si>
  <si>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</si>
  <si>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</si>
  <si>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</si>
  <si>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</si>
  <si>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</si>
  <si>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</si>
  <si>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</si>
  <si>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</si>
  <si>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</si>
  <si>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</si>
  <si>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</si>
  <si>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</si>
  <si>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</si>
  <si>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</si>
  <si>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</si>
  <si>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</si>
  <si>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</si>
  <si>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</si>
  <si>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</si>
  <si>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</si>
  <si>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</si>
  <si>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</si>
  <si>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</si>
  <si>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</si>
  <si>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</si>
  <si>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</si>
  <si>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</si>
  <si>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</si>
  <si>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</si>
  <si>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</si>
  <si>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</si>
  <si>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</si>
  <si>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</si>
  <si>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</si>
  <si>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</si>
  <si>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</si>
  <si>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</si>
  <si>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</si>
  <si>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</si>
  <si>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</si>
  <si>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</si>
  <si>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</si>
  <si>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</si>
  <si>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</si>
  <si>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</si>
  <si>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</si>
  <si>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</si>
  <si>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</si>
  <si>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</si>
  <si>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</si>
  <si>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</si>
  <si>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</si>
  <si>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</si>
  <si>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</si>
  <si>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</si>
  <si>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</si>
  <si>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</si>
  <si>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</si>
  <si>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</si>
  <si>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</si>
  <si>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</si>
  <si>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</si>
  <si>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</si>
  <si>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</si>
  <si>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</si>
  <si>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</si>
  <si>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</si>
  <si>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</si>
  <si>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</si>
  <si>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</si>
  <si>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</si>
  <si>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</si>
  <si>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</si>
  <si>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</si>
  <si>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</si>
  <si>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</si>
  <si>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</si>
  <si>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</si>
  <si>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</si>
  <si>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</si>
  <si>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</si>
  <si>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</si>
  <si>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</si>
  <si>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</si>
  <si>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</si>
  <si>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</si>
  <si>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</si>
  <si>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</si>
  <si>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</si>
  <si>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</si>
  <si>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</si>
  <si>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</si>
  <si>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</si>
  <si>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</si>
  <si>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</si>
  <si>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</si>
  <si>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</si>
  <si>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</si>
  <si>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</si>
  <si>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</si>
  <si>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</si>
  <si>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</si>
  <si>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</si>
  <si>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</si>
  <si>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</si>
  <si>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</si>
  <si>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</si>
  <si>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</si>
  <si>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</si>
  <si>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</si>
  <si>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</si>
  <si>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</si>
  <si>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</si>
  <si>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</si>
  <si>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</si>
  <si>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</si>
  <si>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</si>
  <si>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</si>
  <si>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</si>
  <si>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</si>
  <si>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</si>
  <si>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</si>
  <si>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</si>
  <si>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</si>
  <si>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</si>
  <si>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</si>
  <si>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</si>
  <si>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</si>
  <si>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</si>
  <si>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</si>
  <si>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</si>
  <si>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</si>
  <si>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</si>
  <si>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</si>
  <si>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</si>
  <si>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</si>
  <si>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</si>
  <si>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</si>
  <si>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</si>
  <si>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</si>
  <si>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</si>
  <si>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</si>
  <si>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</si>
  <si>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</si>
  <si>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</si>
  <si>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</si>
  <si>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</si>
  <si>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</si>
  <si>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</si>
  <si>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</si>
  <si>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</si>
  <si>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</si>
  <si>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</si>
  <si>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</si>
  <si>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</si>
  <si>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</si>
  <si>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</si>
  <si>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</si>
  <si>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</si>
  <si>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</si>
  <si>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</si>
  <si>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</si>
  <si>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</si>
  <si>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</si>
  <si>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</si>
  <si>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</si>
  <si>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</si>
  <si>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</si>
  <si>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</si>
  <si>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</si>
  <si>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</si>
  <si>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</si>
  <si>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</si>
  <si>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</si>
  <si>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</si>
  <si>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</si>
  <si>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</si>
  <si>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</si>
  <si>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</si>
  <si>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</si>
  <si>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</si>
  <si>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</si>
  <si>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</si>
  <si>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</si>
  <si>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</si>
  <si>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</si>
  <si>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</si>
  <si>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</si>
  <si>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</si>
  <si>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</si>
  <si>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</si>
  <si>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</si>
  <si>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</si>
  <si>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</si>
  <si>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</si>
  <si>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</si>
  <si>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</si>
  <si>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</si>
  <si>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</si>
  <si>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</si>
  <si>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</si>
  <si>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</si>
  <si>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</si>
  <si>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</si>
  <si>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</si>
  <si>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</si>
  <si>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</si>
  <si>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</si>
  <si>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</si>
  <si>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</si>
  <si>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</si>
  <si>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</si>
  <si>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</si>
  <si>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</si>
  <si>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</si>
  <si>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</si>
  <si>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</si>
  <si>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</si>
  <si>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</si>
  <si>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</si>
  <si>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</si>
  <si>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</si>
  <si>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</si>
  <si>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</si>
  <si>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</si>
  <si>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</si>
  <si>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</si>
  <si>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</si>
  <si>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</si>
  <si>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</si>
  <si>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</si>
  <si>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</si>
  <si>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</si>
  <si>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</si>
  <si>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</si>
  <si>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</si>
  <si>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</si>
  <si>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</si>
  <si>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</si>
  <si>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</si>
  <si>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</si>
  <si>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</si>
  <si>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</si>
  <si>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</si>
  <si>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</si>
  <si>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</si>
  <si>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</si>
  <si>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</si>
  <si>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</si>
  <si>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</si>
  <si>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</si>
  <si>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</si>
  <si>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</si>
  <si>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</si>
  <si>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</si>
  <si>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</si>
  <si>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</si>
  <si>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</si>
  <si>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</si>
  <si>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</si>
  <si>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</si>
  <si>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</si>
  <si>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</si>
  <si>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</si>
  <si>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</si>
  <si>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</si>
  <si>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</si>
  <si>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</si>
  <si>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</si>
  <si>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</si>
  <si>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</si>
  <si>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</si>
  <si>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</si>
  <si>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</si>
  <si>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</si>
  <si>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</si>
  <si>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</si>
  <si>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</si>
  <si>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</si>
  <si>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</si>
  <si>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</si>
  <si>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</si>
  <si>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</si>
  <si>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</si>
  <si>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</si>
  <si>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</si>
  <si>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</si>
  <si>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</si>
  <si>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</si>
  <si>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</si>
  <si>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</si>
  <si>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</si>
  <si>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</si>
  <si>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</si>
  <si>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</si>
  <si>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</si>
  <si>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</si>
  <si>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</si>
  <si>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</si>
  <si>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</si>
  <si>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</si>
  <si>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</si>
  <si>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</si>
  <si>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</si>
  <si>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</si>
  <si>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</si>
  <si>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</si>
  <si>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</si>
  <si>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</si>
  <si>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</si>
  <si>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</si>
  <si>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</si>
  <si>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</si>
  <si>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</si>
  <si>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</si>
  <si>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</si>
  <si>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</si>
  <si>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</si>
  <si>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</si>
  <si>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</si>
  <si>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</si>
  <si>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</si>
  <si>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</si>
  <si>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</si>
  <si>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</si>
  <si>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</si>
  <si>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</si>
  <si>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</si>
  <si>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</si>
  <si>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</si>
  <si>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</si>
  <si>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</si>
  <si>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</si>
  <si>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</si>
  <si>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</si>
  <si>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</si>
  <si>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</si>
  <si>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</si>
  <si>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</si>
  <si>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</si>
  <si>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</si>
  <si>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</si>
  <si>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</si>
  <si>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</si>
  <si>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</si>
  <si>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</si>
  <si>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</si>
  <si>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</si>
  <si>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</si>
  <si>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</si>
  <si>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</si>
  <si>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</si>
  <si>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</si>
  <si>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</si>
  <si>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</si>
  <si>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</si>
  <si>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</si>
  <si>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</si>
  <si>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</si>
  <si>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</si>
  <si>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</si>
  <si>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</si>
  <si>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</si>
  <si>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</si>
  <si>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</si>
  <si>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</si>
  <si>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</si>
  <si>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</si>
  <si>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</si>
  <si>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</si>
  <si>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</si>
  <si>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</si>
  <si>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</si>
  <si>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</si>
  <si>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</si>
  <si>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</si>
  <si>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</si>
  <si>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</si>
  <si>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</si>
  <si>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</si>
  <si>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</si>
  <si>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</si>
  <si>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</si>
  <si>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</si>
  <si>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</si>
  <si>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</si>
  <si>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</si>
  <si>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</si>
  <si>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</si>
  <si>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</si>
  <si>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</si>
  <si>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</si>
  <si>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</si>
  <si>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</si>
  <si>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</si>
  <si>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</si>
  <si>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</si>
  <si>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</si>
  <si>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</si>
  <si>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</si>
  <si>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</si>
  <si>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</si>
  <si>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</si>
  <si>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</si>
  <si>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</si>
  <si>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</si>
  <si>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</si>
  <si>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</si>
  <si>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</si>
  <si>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</si>
  <si>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</si>
  <si>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</si>
  <si>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</si>
  <si>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</si>
  <si>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</si>
  <si>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</si>
  <si>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</si>
  <si>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</si>
  <si>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</si>
  <si>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</si>
  <si>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</si>
  <si>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</si>
  <si>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</si>
  <si>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</si>
  <si>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</si>
  <si>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</si>
  <si>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</si>
  <si>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</si>
  <si>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</si>
  <si>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</si>
  <si>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</si>
  <si>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</si>
  <si>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</si>
  <si>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</si>
  <si>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</si>
  <si>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</si>
  <si>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</si>
  <si>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</si>
  <si>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</si>
  <si>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</si>
  <si>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</si>
  <si>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</si>
  <si>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</si>
  <si>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</si>
  <si>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</si>
  <si>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</si>
  <si>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</si>
  <si>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</si>
  <si>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</si>
  <si>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</si>
  <si>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</si>
  <si>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</si>
  <si>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</si>
  <si>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</si>
  <si>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</si>
  <si>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</si>
  <si>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</si>
  <si>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</si>
  <si>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</si>
  <si>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</si>
  <si>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</si>
  <si>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</si>
  <si>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</si>
  <si>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</si>
  <si>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</si>
  <si>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</si>
  <si>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</si>
  <si>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</si>
  <si>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</si>
  <si>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</si>
  <si>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</si>
  <si>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</si>
  <si>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</si>
  <si>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</si>
  <si>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</si>
  <si>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</si>
  <si>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</si>
  <si>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</si>
  <si>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</si>
  <si>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</si>
  <si>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</si>
  <si>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</si>
  <si>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</si>
  <si>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</si>
  <si>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</si>
  <si>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</si>
  <si>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</si>
  <si>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</si>
  <si>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</si>
  <si>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</si>
  <si>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</si>
  <si>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</si>
  <si>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</si>
  <si>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</si>
  <si>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</si>
  <si>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</si>
  <si>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</si>
  <si>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</si>
  <si>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</si>
  <si>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</si>
  <si>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</si>
  <si>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</si>
  <si>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</si>
  <si>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</si>
  <si>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</si>
  <si>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</si>
  <si>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</si>
  <si>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</si>
  <si>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</si>
  <si>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</si>
  <si>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</si>
  <si>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</si>
  <si>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</si>
  <si>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</si>
  <si>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</si>
  <si>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</si>
  <si>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</si>
  <si>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</si>
  <si>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</si>
  <si>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</si>
  <si>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</si>
  <si>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</si>
  <si>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</si>
  <si>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</si>
  <si>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</si>
  <si>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</si>
  <si>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</si>
  <si>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</si>
  <si>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</si>
  <si>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</si>
  <si>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</si>
  <si>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</si>
  <si>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</si>
  <si>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</si>
  <si>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</si>
  <si>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</si>
  <si>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</si>
  <si>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</si>
  <si>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</si>
  <si>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</si>
  <si>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</si>
  <si>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</si>
  <si>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</si>
  <si>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</si>
  <si>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</si>
  <si>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</si>
  <si>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</si>
  <si>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</si>
  <si>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</si>
  <si>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</si>
  <si>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</si>
  <si>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</si>
  <si>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</si>
  <si>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</si>
  <si>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</si>
  <si>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</si>
  <si>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</si>
  <si>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</si>
  <si>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</si>
  <si>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</si>
  <si>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</si>
  <si>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</si>
  <si>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</si>
  <si>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</si>
  <si>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</si>
  <si>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</si>
  <si>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</si>
  <si>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</si>
  <si>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</si>
  <si>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</si>
  <si>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</si>
  <si>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</si>
  <si>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</si>
  <si>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</si>
  <si>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</si>
  <si>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</si>
  <si>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</si>
  <si>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</si>
  <si>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</si>
  <si>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</si>
  <si>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</si>
  <si>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</si>
  <si>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</si>
  <si>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</si>
  <si>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</si>
  <si>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</si>
  <si>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</si>
  <si>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</si>
  <si>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</si>
  <si>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</si>
  <si>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</si>
  <si>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</si>
  <si>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</si>
  <si>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</si>
  <si>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</si>
  <si>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</si>
  <si>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</si>
  <si>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</si>
  <si>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</si>
  <si>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</si>
  <si>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</si>
  <si>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</si>
  <si>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</si>
  <si>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</si>
  <si>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</si>
  <si>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</si>
  <si>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</si>
  <si>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</si>
  <si>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</si>
  <si>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</si>
  <si>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</si>
  <si>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</si>
  <si>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</si>
  <si>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</si>
  <si>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</si>
  <si>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</si>
  <si>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</si>
  <si>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</si>
  <si>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</si>
  <si>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</si>
  <si>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</si>
  <si>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</si>
  <si>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</si>
  <si>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</si>
  <si>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</si>
  <si>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</si>
  <si>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</si>
  <si>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</si>
  <si>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</si>
  <si>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</si>
  <si>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</si>
  <si>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</si>
  <si>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</si>
  <si>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</si>
  <si>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</si>
  <si>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</si>
  <si>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</si>
  <si>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</si>
  <si>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</si>
  <si>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</si>
  <si>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</si>
  <si>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</si>
  <si>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</si>
  <si>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</si>
  <si>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</si>
  <si>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</si>
  <si>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</si>
  <si>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</si>
  <si>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</si>
  <si>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</si>
  <si>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</si>
  <si>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</si>
  <si>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</si>
  <si>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</si>
  <si>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</si>
  <si>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</si>
  <si>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</si>
  <si>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</si>
  <si>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</si>
  <si>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</si>
  <si>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</si>
  <si>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</si>
  <si>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</si>
  <si>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</si>
  <si>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</si>
  <si>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</si>
  <si>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</si>
  <si>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</si>
  <si>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</si>
  <si>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</si>
  <si>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</si>
  <si>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</si>
  <si>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</si>
  <si>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</si>
  <si>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</si>
  <si>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</si>
  <si>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</si>
  <si>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</si>
  <si>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</si>
  <si>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</si>
  <si>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</si>
  <si>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</si>
  <si>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</si>
  <si>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</si>
  <si>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</si>
  <si>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</si>
  <si>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</si>
  <si>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</si>
  <si>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</si>
  <si>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</si>
  <si>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</si>
  <si>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</si>
  <si>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</si>
  <si>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</si>
  <si>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</si>
  <si>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</si>
  <si>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</si>
  <si>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</si>
  <si>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</si>
  <si>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</si>
  <si>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</si>
  <si>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</si>
  <si>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</si>
  <si>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</si>
  <si>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</si>
  <si>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</si>
  <si>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</si>
  <si>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</si>
  <si>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</si>
  <si>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</si>
  <si>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</si>
  <si>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</si>
  <si>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</si>
  <si>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</si>
  <si>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</si>
  <si>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</si>
  <si>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</si>
  <si>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</si>
  <si>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</si>
  <si>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</si>
  <si>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</si>
  <si>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</si>
  <si>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</si>
  <si>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</si>
  <si>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</si>
  <si>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</si>
  <si>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</si>
  <si>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</si>
  <si>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</si>
  <si>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</si>
  <si>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</si>
  <si>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</si>
  <si>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</si>
  <si>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</si>
  <si>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</si>
  <si>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</si>
  <si>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</si>
  <si>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</si>
  <si>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</si>
  <si>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</si>
  <si>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</si>
  <si>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</si>
  <si>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</si>
  <si>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</si>
  <si>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</si>
  <si>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</si>
  <si>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</si>
  <si>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</si>
  <si>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</si>
  <si>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</si>
  <si>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</si>
  <si>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</si>
  <si>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</si>
  <si>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</si>
  <si>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</si>
  <si>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</si>
  <si>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</si>
  <si>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</si>
  <si>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</si>
  <si>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</si>
  <si>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</si>
  <si>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</si>
  <si>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</si>
  <si>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</si>
  <si>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</si>
  <si>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</si>
  <si>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</si>
  <si>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</si>
  <si>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</si>
  <si>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</si>
  <si>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</si>
  <si>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</si>
  <si>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</si>
  <si>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</si>
  <si>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</si>
  <si>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</si>
  <si>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</si>
  <si>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</si>
  <si>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</si>
  <si>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</si>
  <si>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</si>
  <si>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</si>
  <si>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</si>
  <si>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</si>
  <si>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</si>
  <si>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</si>
  <si>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</si>
  <si>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</si>
  <si>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</si>
  <si>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</si>
  <si>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</si>
  <si>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</si>
  <si>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</si>
  <si>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</si>
  <si>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</si>
  <si>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</si>
  <si>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</si>
  <si>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</si>
  <si>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</si>
  <si>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</si>
  <si>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</si>
  <si>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</si>
  <si>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</si>
  <si>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</si>
  <si>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</si>
  <si>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</si>
  <si>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</si>
  <si>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</si>
  <si>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</si>
  <si>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</si>
  <si>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</si>
  <si>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</si>
  <si>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</si>
  <si>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</si>
  <si>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</si>
  <si>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</si>
  <si>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</si>
  <si>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</si>
  <si>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</si>
  <si>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</si>
  <si>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</si>
  <si>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</si>
  <si>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</si>
  <si>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</si>
  <si>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</si>
  <si>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</si>
  <si>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</si>
  <si>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</si>
  <si>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</si>
  <si>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</si>
  <si>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</si>
  <si>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</si>
  <si>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</si>
  <si>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</si>
  <si>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</si>
  <si>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</si>
  <si>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</si>
  <si>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</si>
  <si>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</si>
  <si>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</si>
  <si>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</si>
  <si>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</si>
  <si>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</si>
  <si>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</si>
  <si>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</si>
  <si>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</si>
  <si>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</si>
  <si>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</si>
  <si>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</si>
  <si>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</si>
  <si>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</si>
  <si>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</si>
  <si>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</si>
  <si>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</si>
  <si>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</si>
  <si>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</si>
  <si>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</si>
  <si>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</si>
  <si>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</si>
  <si>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</si>
  <si>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</si>
  <si>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</si>
  <si>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</si>
  <si>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</si>
  <si>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</si>
  <si>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</si>
  <si>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</si>
  <si>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</si>
  <si>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</si>
  <si>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</si>
  <si>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</si>
  <si>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</si>
  <si>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</si>
  <si>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</si>
  <si>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</si>
  <si>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</si>
  <si>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</si>
  <si>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</si>
  <si>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</si>
  <si>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</si>
  <si>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</si>
  <si>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</si>
  <si>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</si>
  <si>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</si>
  <si>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</si>
  <si>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</si>
  <si>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</si>
  <si>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</si>
  <si>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</si>
  <si>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</si>
  <si>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</si>
  <si>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</si>
  <si>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</si>
  <si>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</si>
  <si>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</si>
  <si>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</si>
  <si>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</si>
  <si>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</si>
  <si>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</si>
  <si>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</si>
  <si>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</si>
  <si>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</si>
  <si>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</si>
  <si>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</si>
  <si>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</si>
  <si>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</si>
  <si>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</si>
  <si>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</si>
  <si>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</si>
  <si>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</si>
  <si>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</si>
  <si>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</si>
  <si>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</si>
  <si>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</si>
  <si>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</si>
  <si>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</si>
  <si>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</si>
  <si>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</si>
  <si>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</si>
  <si>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</si>
  <si>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</si>
  <si>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</si>
  <si>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</si>
  <si>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</si>
  <si>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</si>
  <si>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</si>
  <si>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</si>
  <si>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</si>
  <si>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</si>
  <si>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</si>
  <si>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</si>
  <si>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</si>
  <si>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</si>
  <si>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</si>
  <si>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</si>
  <si>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</si>
  <si>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</si>
  <si>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</si>
  <si>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</si>
  <si>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</si>
  <si>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</si>
  <si>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</si>
  <si>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</si>
  <si>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</si>
  <si>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</si>
  <si>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</si>
  <si>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</si>
  <si>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</si>
  <si>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</si>
  <si>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</si>
  <si>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</si>
  <si>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</si>
  <si>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</si>
  <si>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</si>
  <si>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</si>
  <si>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</si>
  <si>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</si>
  <si>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</si>
  <si>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</si>
  <si>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</si>
  <si>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</si>
  <si>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</si>
  <si>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</si>
  <si>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</si>
  <si>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</si>
  <si>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</si>
  <si>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</si>
  <si>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</si>
  <si>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</si>
  <si>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</si>
  <si>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</si>
  <si>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</si>
  <si>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</si>
  <si>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</si>
  <si>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</si>
  <si>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</si>
  <si>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</si>
  <si>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</si>
  <si>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</si>
  <si>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</si>
  <si>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</si>
  <si>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</si>
  <si>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</si>
  <si>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</si>
  <si>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</si>
  <si>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</si>
  <si>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</si>
  <si>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</si>
  <si>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</si>
  <si>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</si>
  <si>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</si>
  <si>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</si>
  <si>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</si>
  <si>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</si>
  <si>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</si>
  <si>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</si>
  <si>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</si>
  <si>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</si>
  <si>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</si>
  <si>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</si>
  <si>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</si>
  <si>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</si>
  <si>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</si>
  <si>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</si>
  <si>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</si>
  <si>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</si>
  <si>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</si>
  <si>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</si>
  <si>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</si>
  <si>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</si>
  <si>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</si>
  <si>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</si>
  <si>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</si>
  <si>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</si>
  <si>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</si>
  <si>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</si>
  <si>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</si>
  <si>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</si>
  <si>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</si>
  <si>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</si>
  <si>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</si>
  <si>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</si>
  <si>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</si>
  <si>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</si>
  <si>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</si>
  <si>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</si>
  <si>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</si>
  <si>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</si>
  <si>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</si>
  <si>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</si>
  <si>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</si>
  <si>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</si>
  <si>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</si>
  <si>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</si>
  <si>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</si>
  <si>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</si>
  <si>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</si>
  <si>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</si>
  <si>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</si>
  <si>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</si>
  <si>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</si>
  <si>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</si>
  <si>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</si>
  <si>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</si>
  <si>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</si>
  <si>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</si>
  <si>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</si>
  <si>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</si>
  <si>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</si>
  <si>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</si>
  <si>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</si>
  <si>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</si>
  <si>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</si>
  <si>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</si>
  <si>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</si>
  <si>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</si>
  <si>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</si>
  <si>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</si>
  <si>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</si>
  <si>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</si>
  <si>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</si>
  <si>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</si>
  <si>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</si>
  <si>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</si>
  <si>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</si>
  <si>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</si>
  <si>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</si>
  <si>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</si>
  <si>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</si>
  <si>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</si>
  <si>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</si>
  <si>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</si>
  <si>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</si>
  <si>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</si>
  <si>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</si>
  <si>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</si>
  <si>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</si>
  <si>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</si>
  <si>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</si>
  <si>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</si>
  <si>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</si>
  <si>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</si>
  <si>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</si>
  <si>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</si>
  <si>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</si>
  <si>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</si>
  <si>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</si>
  <si>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</si>
  <si>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</si>
  <si>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</si>
  <si>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</si>
  <si>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</si>
  <si>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</si>
  <si>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</si>
  <si>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</si>
  <si>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</si>
  <si>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</si>
  <si>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</si>
  <si>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</si>
  <si>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</si>
  <si>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</si>
  <si>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</si>
  <si>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</si>
  <si>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</si>
  <si>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</si>
  <si>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</si>
  <si>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</si>
  <si>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</si>
  <si>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</si>
  <si>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</si>
  <si>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</si>
  <si>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</si>
  <si>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</si>
  <si>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</si>
  <si>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</si>
  <si>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</si>
  <si>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</si>
  <si>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</si>
  <si>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</si>
  <si>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</si>
  <si>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</si>
  <si>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</si>
  <si>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</si>
  <si>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</si>
  <si>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</si>
  <si>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</si>
  <si>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</si>
  <si>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</si>
  <si>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</si>
  <si>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</si>
  <si>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</si>
  <si>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</si>
  <si>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</si>
  <si>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</si>
  <si>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</si>
  <si>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</si>
  <si>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</si>
  <si>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</si>
  <si>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</si>
  <si>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</si>
  <si>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</si>
  <si>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</si>
  <si>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</si>
  <si>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</si>
  <si>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</si>
  <si>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</si>
  <si>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</si>
  <si>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</si>
  <si>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</si>
  <si>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</si>
  <si>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</si>
  <si>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</si>
  <si>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</si>
  <si>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</si>
  <si>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</si>
  <si>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</si>
  <si>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</si>
  <si>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</si>
  <si>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</si>
  <si>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</si>
  <si>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</si>
  <si>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</si>
  <si>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</si>
  <si>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</si>
  <si>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</si>
  <si>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</si>
  <si>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</si>
  <si>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</si>
  <si>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</si>
  <si>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</si>
  <si>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</si>
  <si>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</si>
  <si>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</si>
  <si>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</si>
  <si>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</si>
  <si>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</si>
  <si>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</si>
  <si>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</si>
  <si>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</si>
  <si>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</si>
  <si>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</si>
  <si>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</si>
  <si>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</si>
  <si>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</si>
  <si>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</si>
  <si>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</si>
  <si>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</si>
  <si>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</si>
  <si>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</si>
  <si>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</si>
  <si>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</si>
  <si>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</si>
  <si>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</si>
  <si>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</si>
  <si>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</si>
  <si>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</si>
  <si>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</si>
  <si>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</si>
  <si>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</si>
  <si>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</si>
  <si>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</si>
  <si>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</si>
  <si>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</si>
  <si>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</si>
  <si>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</si>
  <si>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</si>
  <si>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</si>
  <si>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</si>
  <si>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</si>
  <si>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</si>
  <si>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</si>
  <si>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</si>
  <si>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</si>
  <si>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</si>
  <si>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</si>
  <si>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</si>
  <si>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</si>
  <si>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</si>
  <si>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</si>
  <si>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</si>
  <si>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</si>
  <si>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</si>
  <si>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</si>
  <si>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</si>
  <si>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</si>
  <si>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</si>
  <si>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</si>
  <si>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</si>
  <si>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</si>
  <si>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</si>
  <si>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</si>
  <si>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</si>
  <si>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</si>
  <si>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</si>
  <si>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</si>
  <si>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</si>
  <si>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</si>
  <si>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</si>
  <si>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</si>
  <si>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</si>
  <si>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</si>
  <si>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</si>
  <si>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</si>
  <si>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</si>
  <si>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</si>
  <si>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</si>
  <si>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</si>
  <si>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</si>
  <si>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</si>
  <si>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</si>
  <si>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</si>
  <si>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</si>
  <si>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</si>
  <si>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</si>
  <si>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</si>
  <si>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</si>
  <si>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</si>
  <si>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</si>
  <si>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</si>
  <si>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</si>
  <si>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</si>
  <si>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</si>
  <si>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</si>
  <si>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</si>
  <si>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</si>
  <si>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</si>
  <si>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</si>
  <si>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</si>
  <si>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</si>
  <si>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</si>
  <si>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</si>
  <si>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</si>
  <si>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</si>
  <si>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</si>
  <si>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</si>
  <si>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</si>
  <si>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</si>
  <si>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</si>
  <si>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</si>
  <si>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</si>
  <si>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</si>
  <si>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</si>
  <si>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</si>
  <si>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</si>
  <si>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</si>
  <si>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</si>
  <si>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</si>
  <si>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</si>
  <si>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</si>
  <si>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</si>
  <si>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</si>
  <si>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</si>
  <si>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</si>
  <si>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</si>
  <si>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</si>
  <si>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</si>
  <si>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</si>
  <si>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</si>
  <si>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</si>
  <si>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</si>
  <si>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</si>
  <si>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</si>
  <si>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</si>
  <si>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</si>
  <si>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</si>
  <si>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</si>
  <si>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</si>
  <si>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</si>
  <si>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</si>
  <si>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</si>
  <si>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</si>
  <si>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</si>
  <si>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</si>
  <si>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</si>
  <si>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</si>
  <si>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</si>
  <si>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</si>
  <si>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</si>
  <si>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</si>
  <si>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</si>
  <si>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</si>
  <si>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</si>
  <si>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</si>
  <si>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</si>
  <si>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</si>
  <si>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</si>
  <si>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</si>
  <si>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</si>
  <si>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</si>
  <si>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</si>
  <si>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</si>
  <si>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</si>
  <si>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</si>
  <si>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</si>
  <si>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</si>
  <si>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</si>
  <si>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</si>
  <si>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</si>
  <si>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</si>
  <si>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</si>
  <si>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</si>
  <si>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</si>
  <si>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</si>
  <si>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</si>
  <si>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</si>
  <si>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</si>
  <si>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</si>
  <si>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</si>
  <si>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</si>
  <si>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</si>
  <si>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</si>
  <si>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</si>
  <si>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</si>
  <si>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</si>
  <si>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</si>
  <si>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</si>
  <si>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</si>
  <si>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</si>
  <si>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</si>
  <si>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</si>
  <si>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</si>
  <si>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</si>
  <si>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</si>
  <si>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</si>
  <si>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</si>
  <si>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</si>
  <si>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</si>
  <si>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</si>
  <si>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</si>
  <si>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</si>
  <si>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</si>
  <si>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</si>
  <si>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</si>
  <si>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</si>
  <si>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</si>
  <si>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</si>
  <si>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</si>
  <si>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</si>
  <si>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</si>
  <si>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</si>
  <si>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</si>
  <si>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</si>
  <si>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</si>
  <si>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</si>
  <si>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</si>
  <si>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</si>
  <si>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</si>
  <si>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</si>
  <si>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</si>
  <si>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</si>
  <si>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</si>
  <si>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</si>
  <si>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</si>
  <si>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</si>
  <si>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</si>
  <si>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2021-23-20000061,0</t>
  </si>
  <si>
    <t>Prestar los servicios de educación inicial en el marco de la atención integral en Centros de Desarrollo Infantil -CDI- de conformidad con el Manual Operativo de la Modalidad Institucional, el Lineamiento Tecnico para la Atencion a la Primera Infancia y las directrices establecidas por el ICBF, en armonia con la Politiva de Estado  para el Desarrollo Integral de la Primera Infancia de Cero a Siempre. Prestar los servicios de educación inicial en el marco de  la atenciónm en Desarrollo Infantil en Desarrollo Infantil en Medio Familiar -DIMF- de conformidad con el Manual Operativo de la Modalidad Familiar, el Lineamiento Tecnico para la atención a la Atención a la Primera Infancia y las directrices nestablecidas por el ICBF, en armonia con la Politica de Estado para el Desarrollo Integral de la primera Infancia de Cero a Siempre.</t>
  </si>
  <si>
    <t>BASILIA ISABEL AVILEZ PÉREZ</t>
  </si>
  <si>
    <t>Carrera 2 # 17 - 194 San Carlos, Córdoba</t>
  </si>
  <si>
    <t>San Carlos, Córdoba</t>
  </si>
  <si>
    <t>3107133840 - 3013840485</t>
  </si>
  <si>
    <t>coomulsac@hotmail.com</t>
  </si>
  <si>
    <t>23/2013/270</t>
  </si>
  <si>
    <t>23/2013/157</t>
  </si>
  <si>
    <t>Brindar atencion a la PI NN y menores de cinco años de FAMILIAS EN SITUACION DE VULNERABILIDAD A TRAVES DE LOS HCBF EN LAS SIGUIENTES FORMAS DE ATENCION, FAMILIARES, GRUPALES, EMPRESARIALES EN LA MODALIDA FAMI DE CONFORMIDAD CON LOS LINEAMIENTOS Y DIRECTRICES DEL ICBF.</t>
  </si>
  <si>
    <t>23/2012/017</t>
  </si>
  <si>
    <t>BRINDAR ATENCION A LA PRIMERA INFANCIA, NIÑOS Y NIÑAS MENORES DE CINCO AÑOS (5) DE FAMILIA EN FAMILIA EN SITUACION DE VULNERABILIDAD A TRAVES DE LOS HOGARES COMUNITARIOS DE BIENESTAR EN LAS SIGUIENTES FORMAS DE ATENCION: FAMILIARES, MULTIPLES, GRUPALES, JARDIN SOCIAL, EMPRESARIALES Y EN LA MODALIDAD FAMI, ES MADRES LACTANTES Y NIÑOS Y NIÑAS MENORES DE DOS AÑOS QUE SE ENCUENTREN EN VULNERABILIDAD.</t>
  </si>
  <si>
    <t>23/2014/161</t>
  </si>
  <si>
    <t>Atender integralmente a la primera infancia en el marco de la estrategia "de cero a siempre" de conformidad con la directrices, lineamientos y estandares establecidos por el ICBF asi como regular las relaciones entre las partes derivadas de la entregaa de aportes del ICBF a el contratista par que este sume bajo su exclusiva responsabilidad dicha atencion.</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</si>
  <si>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Empresariales, Jardines sociales y en la Modalidad FAMI.</t>
  </si>
  <si>
    <t>23/2015/184</t>
  </si>
  <si>
    <t>Atender a la Primera Infancia en el marco de la estrategia de "Cero a Siempre", especificamente a los nniños y niñas menores de cinco (5) años de familias en situación de vulnerabilidad de conformidad con las directrices, lineamientos y parametros establecidos por el ICBF, asi como regular las relaciones entre las partes derivadas de la enrega de aportes de ICBF a la Entidad Administradora del Servici en la modalidad de Hogares Comunitarios de Bienestar en las siguientes formas de atención: familiar, Multiples, Grupales, Empresariales, Jardines Sociales y en la Modalidad FAMI"</t>
  </si>
  <si>
    <t>23/2016/281</t>
  </si>
  <si>
    <t>23/2016/436</t>
  </si>
  <si>
    <t>Atender  a la primera infancia en el marco de la estrategia "DE CERO A SIEMPRE"especificamente en los niños y niñas menores de cinco (5) años de familias en situacion de vulnerabilidad de conformidad con la directrices lineamientos y parametros establecidos por el ICBF, en las siguientes formas de atención hogares comunitarios de bienestar FAMI.</t>
  </si>
  <si>
    <t>23/2018/180</t>
  </si>
  <si>
    <t>Prestar el servicio de atención a niñas y niños y a mujers gestantes, en el marco de la politica de estado para el desarrollo integral a la primera infancia "De Cero a Siempre" de conformidad con las directrices, lineamientos y parametros establecidos por el ICBF para los servicios: hogares comunitarios FAMI.</t>
  </si>
  <si>
    <t>23/2019/363</t>
  </si>
  <si>
    <t>23001522020</t>
  </si>
  <si>
    <t>PRESTAR LOS SERVICIOS DE EDUCACION INICIAL EN EL MARCO DE LA ATENCION INTEGRAL EN CENTRO DESARROLLO INFANTIL -CDI- Y DESRROLLO INFANTIL EN MEDIO FAMILIAR -DIMF- DE CONFORMIDAD CON LOS MANUALES OPERATIVOS DE LAS MODALIDAD INSTITUCIONALES Y FAMILIAR, EL LINEAMIENTO TECNICO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</si>
</sst>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830513843</v>
      </c>
      <c r="C20" s="5"/>
      <c r="D20" s="73"/>
      <c r="E20" s="5"/>
      <c r="F20" s="5"/>
      <c r="G20" s="5"/>
      <c r="H20" s="243"/>
      <c r="I20" s="149" t="s">
        <v>220</v>
      </c>
      <c r="J20" s="150" t="s">
        <v>127</v>
      </c>
      <c r="K20" s="151">
        <v>2380585221</v>
      </c>
      <c r="L20" s="152"/>
      <c r="M20" s="152">
        <v>44561</v>
      </c>
      <c r="N20" s="135">
        <f>+(M20-L20)/30</f>
        <v>1485.3666666666666</v>
      </c>
      <c r="O20" s="138"/>
      <c r="U20" s="134"/>
      <c r="V20" s="105">
        <f ca="1">NOW()</f>
        <v>44193.68260497685</v>
      </c>
      <c r="W20" s="105">
        <f ca="1">NOW()</f>
        <v>44193.68260497685</v>
      </c>
    </row>
    <row r="21" spans="1:23" ht="30" customHeight="1" outlineLevel="1" x14ac:dyDescent="0.25">
      <c r="A21" s="9"/>
      <c r="B21" s="71"/>
      <c r="C21" s="5"/>
      <c r="D21" s="5"/>
      <c r="E21" s="5"/>
      <c r="F21" s="5"/>
      <c r="G21" s="5"/>
      <c r="H21" s="70"/>
      <c r="I21" s="149" t="s">
        <v>220</v>
      </c>
      <c r="J21" s="150" t="s">
        <v>494</v>
      </c>
      <c r="K21" s="151">
        <v>2380585221</v>
      </c>
      <c r="L21" s="152"/>
      <c r="M21" s="152">
        <v>44561</v>
      </c>
      <c r="N21" s="135">
        <f>+(M21-L21)/30</f>
        <v>1485.3666666666666</v>
      </c>
      <c r="O21" s="139"/>
    </row>
    <row r="22" spans="1:23" ht="30" customHeight="1" outlineLevel="1" x14ac:dyDescent="0.25">
      <c r="A22" s="9"/>
      <c r="B22" s="71"/>
      <c r="C22" s="5"/>
      <c r="D22" s="5"/>
      <c r="E22" s="5"/>
      <c r="F22" s="5"/>
      <c r="G22" s="5"/>
      <c r="H22" s="70"/>
      <c r="I22" s="149" t="s">
        <v>220</v>
      </c>
      <c r="J22" s="150" t="s">
        <v>495</v>
      </c>
      <c r="K22" s="151">
        <v>2380585221</v>
      </c>
      <c r="L22" s="152"/>
      <c r="M22" s="152">
        <v>44561</v>
      </c>
      <c r="N22" s="136">
        <f t="shared" ref="N22:N33" si="0">+(M22-L22)/30</f>
        <v>1485.3666666666666</v>
      </c>
      <c r="O22" s="139"/>
    </row>
    <row r="23" spans="1:23" ht="30" customHeight="1" outlineLevel="1" x14ac:dyDescent="0.25">
      <c r="A23" s="9"/>
      <c r="B23" s="101"/>
      <c r="C23" s="21"/>
      <c r="D23" s="21"/>
      <c r="E23" s="21"/>
      <c r="F23" s="5"/>
      <c r="G23" s="5"/>
      <c r="H23" s="70"/>
      <c r="I23" s="149" t="s">
        <v>220</v>
      </c>
      <c r="J23" s="150" t="s">
        <v>512</v>
      </c>
      <c r="K23" s="151">
        <v>2380585221</v>
      </c>
      <c r="L23" s="152"/>
      <c r="M23" s="152">
        <v>44561</v>
      </c>
      <c r="N23" s="136">
        <f t="shared" si="0"/>
        <v>1485.3666666666666</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MULTIACTIVA DE MADRES COMUNITARIAS DE SAN CARLOS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40922</v>
      </c>
      <c r="F48" s="145">
        <v>41274</v>
      </c>
      <c r="G48" s="160">
        <f>IF(AND(E48&lt;&gt;"",F48&lt;&gt;""),((F48-E48)/30),"")</f>
        <v>11.733333333333333</v>
      </c>
      <c r="H48" s="114" t="s">
        <v>2687</v>
      </c>
      <c r="I48" s="113" t="s">
        <v>220</v>
      </c>
      <c r="J48" s="113" t="s">
        <v>127</v>
      </c>
      <c r="K48" s="116">
        <v>79940850</v>
      </c>
      <c r="L48" s="115"/>
      <c r="M48" s="117"/>
      <c r="N48" s="115" t="s">
        <v>27</v>
      </c>
      <c r="O48" s="115" t="s">
        <v>26</v>
      </c>
      <c r="P48" s="78"/>
    </row>
    <row r="49" spans="1:16" s="6" customFormat="1" ht="24.75" customHeight="1" x14ac:dyDescent="0.25">
      <c r="A49" s="143">
        <v>2</v>
      </c>
      <c r="B49" s="111" t="s">
        <v>2664</v>
      </c>
      <c r="C49" s="112" t="s">
        <v>31</v>
      </c>
      <c r="D49" s="110" t="s">
        <v>2684</v>
      </c>
      <c r="E49" s="145">
        <v>41299</v>
      </c>
      <c r="F49" s="145">
        <v>41639</v>
      </c>
      <c r="G49" s="160">
        <f>IF(AND(E49&lt;&gt;"",F49&lt;&gt;""),((F49-E49)/30),"")</f>
        <v>11.333333333333334</v>
      </c>
      <c r="H49" s="114" t="s">
        <v>2685</v>
      </c>
      <c r="I49" s="113" t="s">
        <v>220</v>
      </c>
      <c r="J49" s="113" t="s">
        <v>127</v>
      </c>
      <c r="K49" s="116">
        <v>85159857</v>
      </c>
      <c r="L49" s="115"/>
      <c r="M49" s="117"/>
      <c r="N49" s="115" t="s">
        <v>27</v>
      </c>
      <c r="O49" s="115" t="s">
        <v>26</v>
      </c>
      <c r="P49" s="78"/>
    </row>
    <row r="50" spans="1:16" s="6" customFormat="1" ht="24.75" customHeight="1" x14ac:dyDescent="0.25">
      <c r="A50" s="143">
        <v>3</v>
      </c>
      <c r="B50" s="111" t="s">
        <v>2664</v>
      </c>
      <c r="C50" s="112" t="s">
        <v>31</v>
      </c>
      <c r="D50" s="110" t="s">
        <v>2683</v>
      </c>
      <c r="E50" s="145">
        <v>41550</v>
      </c>
      <c r="F50" s="145">
        <v>41639</v>
      </c>
      <c r="G50" s="160">
        <f>IF(AND(E50&lt;&gt;"",F50&lt;&gt;""),((F50-E50)/30),"")</f>
        <v>2.9666666666666668</v>
      </c>
      <c r="H50" s="119" t="s">
        <v>2689</v>
      </c>
      <c r="I50" s="113" t="s">
        <v>220</v>
      </c>
      <c r="J50" s="113" t="s">
        <v>127</v>
      </c>
      <c r="K50" s="116">
        <v>189815272</v>
      </c>
      <c r="L50" s="115"/>
      <c r="M50" s="117"/>
      <c r="N50" s="115" t="s">
        <v>27</v>
      </c>
      <c r="O50" s="115" t="s">
        <v>26</v>
      </c>
      <c r="P50" s="78"/>
    </row>
    <row r="51" spans="1:16" s="6" customFormat="1" ht="24.75" customHeight="1" outlineLevel="1" x14ac:dyDescent="0.25">
      <c r="A51" s="143">
        <v>4</v>
      </c>
      <c r="B51" s="111" t="s">
        <v>2664</v>
      </c>
      <c r="C51" s="112" t="s">
        <v>31</v>
      </c>
      <c r="D51" s="110" t="s">
        <v>2688</v>
      </c>
      <c r="E51" s="145">
        <v>41662</v>
      </c>
      <c r="F51" s="145">
        <v>42034</v>
      </c>
      <c r="G51" s="160">
        <f t="shared" ref="G51:G107" si="1">IF(AND(E51&lt;&gt;"",F51&lt;&gt;""),((F51-E51)/30),"")</f>
        <v>12.4</v>
      </c>
      <c r="H51" s="114" t="s">
        <v>2690</v>
      </c>
      <c r="I51" s="113" t="s">
        <v>220</v>
      </c>
      <c r="J51" s="113" t="s">
        <v>127</v>
      </c>
      <c r="K51" s="116">
        <v>124373763</v>
      </c>
      <c r="L51" s="115"/>
      <c r="M51" s="117"/>
      <c r="N51" s="115" t="s">
        <v>27</v>
      </c>
      <c r="O51" s="115" t="s">
        <v>26</v>
      </c>
      <c r="P51" s="78"/>
    </row>
    <row r="52" spans="1:16" s="7" customFormat="1" ht="24.75" customHeight="1" outlineLevel="1" x14ac:dyDescent="0.25">
      <c r="A52" s="144">
        <v>5</v>
      </c>
      <c r="B52" s="111" t="s">
        <v>2664</v>
      </c>
      <c r="C52" s="112" t="s">
        <v>31</v>
      </c>
      <c r="D52" s="110" t="s">
        <v>2691</v>
      </c>
      <c r="E52" s="145">
        <v>42034</v>
      </c>
      <c r="F52" s="145">
        <v>42369</v>
      </c>
      <c r="G52" s="160">
        <f t="shared" si="1"/>
        <v>11.166666666666666</v>
      </c>
      <c r="H52" s="119" t="s">
        <v>2692</v>
      </c>
      <c r="I52" s="113" t="s">
        <v>220</v>
      </c>
      <c r="J52" s="113" t="s">
        <v>127</v>
      </c>
      <c r="K52" s="116">
        <v>106431292</v>
      </c>
      <c r="L52" s="115"/>
      <c r="M52" s="117"/>
      <c r="N52" s="115" t="s">
        <v>27</v>
      </c>
      <c r="O52" s="115" t="s">
        <v>26</v>
      </c>
      <c r="P52" s="79"/>
    </row>
    <row r="53" spans="1:16" s="7" customFormat="1" ht="24.75" customHeight="1" outlineLevel="1" x14ac:dyDescent="0.25">
      <c r="A53" s="144">
        <v>6</v>
      </c>
      <c r="B53" s="111" t="s">
        <v>2664</v>
      </c>
      <c r="C53" s="112" t="s">
        <v>31</v>
      </c>
      <c r="D53" s="110" t="s">
        <v>2693</v>
      </c>
      <c r="E53" s="145">
        <v>42513</v>
      </c>
      <c r="F53" s="145">
        <v>42674</v>
      </c>
      <c r="G53" s="160">
        <f t="shared" si="1"/>
        <v>5.3666666666666663</v>
      </c>
      <c r="H53" s="119" t="s">
        <v>2692</v>
      </c>
      <c r="I53" s="113" t="s">
        <v>220</v>
      </c>
      <c r="J53" s="113" t="s">
        <v>494</v>
      </c>
      <c r="K53" s="116">
        <v>300083108</v>
      </c>
      <c r="L53" s="115"/>
      <c r="M53" s="117"/>
      <c r="N53" s="115" t="s">
        <v>27</v>
      </c>
      <c r="O53" s="115" t="s">
        <v>26</v>
      </c>
      <c r="P53" s="79"/>
    </row>
    <row r="54" spans="1:16" s="7" customFormat="1" ht="24.75" customHeight="1" outlineLevel="1" x14ac:dyDescent="0.25">
      <c r="A54" s="144">
        <v>7</v>
      </c>
      <c r="B54" s="111" t="s">
        <v>2664</v>
      </c>
      <c r="C54" s="112" t="s">
        <v>31</v>
      </c>
      <c r="D54" s="110" t="s">
        <v>2694</v>
      </c>
      <c r="E54" s="145">
        <v>42665</v>
      </c>
      <c r="F54" s="145">
        <v>43312</v>
      </c>
      <c r="G54" s="160">
        <f t="shared" si="1"/>
        <v>21.566666666666666</v>
      </c>
      <c r="H54" s="114" t="s">
        <v>2695</v>
      </c>
      <c r="I54" s="113" t="s">
        <v>220</v>
      </c>
      <c r="J54" s="113" t="s">
        <v>127</v>
      </c>
      <c r="K54" s="118">
        <v>513319440</v>
      </c>
      <c r="L54" s="115"/>
      <c r="M54" s="117"/>
      <c r="N54" s="115" t="s">
        <v>27</v>
      </c>
      <c r="O54" s="115" t="s">
        <v>26</v>
      </c>
      <c r="P54" s="79"/>
    </row>
    <row r="55" spans="1:16" s="7" customFormat="1" ht="24.75" customHeight="1" outlineLevel="1" x14ac:dyDescent="0.25">
      <c r="A55" s="144">
        <v>8</v>
      </c>
      <c r="B55" s="111" t="s">
        <v>2664</v>
      </c>
      <c r="C55" s="112" t="s">
        <v>31</v>
      </c>
      <c r="D55" s="110" t="s">
        <v>2696</v>
      </c>
      <c r="E55" s="145">
        <v>43305</v>
      </c>
      <c r="F55" s="145">
        <v>43449</v>
      </c>
      <c r="G55" s="160">
        <f t="shared" si="1"/>
        <v>4.8</v>
      </c>
      <c r="H55" s="114" t="s">
        <v>2697</v>
      </c>
      <c r="I55" s="113" t="s">
        <v>220</v>
      </c>
      <c r="J55" s="113" t="s">
        <v>127</v>
      </c>
      <c r="K55" s="118">
        <v>209030265</v>
      </c>
      <c r="L55" s="115"/>
      <c r="M55" s="117"/>
      <c r="N55" s="115" t="s">
        <v>27</v>
      </c>
      <c r="O55" s="115" t="s">
        <v>26</v>
      </c>
      <c r="P55" s="79"/>
    </row>
    <row r="56" spans="1:16" s="7" customFormat="1" ht="24.75" customHeight="1" outlineLevel="1" x14ac:dyDescent="0.25">
      <c r="A56" s="144">
        <v>9</v>
      </c>
      <c r="B56" s="111" t="s">
        <v>2664</v>
      </c>
      <c r="C56" s="112" t="s">
        <v>31</v>
      </c>
      <c r="D56" s="110" t="s">
        <v>2698</v>
      </c>
      <c r="E56" s="145">
        <v>43449</v>
      </c>
      <c r="F56" s="145">
        <v>43921</v>
      </c>
      <c r="G56" s="160">
        <f t="shared" si="1"/>
        <v>15.733333333333333</v>
      </c>
      <c r="H56" s="122" t="s">
        <v>2697</v>
      </c>
      <c r="I56" s="113" t="s">
        <v>220</v>
      </c>
      <c r="J56" s="113" t="s">
        <v>127</v>
      </c>
      <c r="K56" s="118">
        <v>479190226</v>
      </c>
      <c r="L56" s="115"/>
      <c r="M56" s="117"/>
      <c r="N56" s="115" t="s">
        <v>2634</v>
      </c>
      <c r="O56" s="115" t="s">
        <v>26</v>
      </c>
      <c r="P56" s="79"/>
    </row>
    <row r="57" spans="1:16" s="7" customFormat="1" ht="24.75" customHeight="1" outlineLevel="1" x14ac:dyDescent="0.25">
      <c r="A57" s="144">
        <v>10</v>
      </c>
      <c r="B57" s="64"/>
      <c r="C57" s="65" t="s">
        <v>31</v>
      </c>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2699</v>
      </c>
      <c r="E114" s="145">
        <v>43885</v>
      </c>
      <c r="F114" s="145">
        <v>44196</v>
      </c>
      <c r="G114" s="160">
        <f>IF(AND(E114&lt;&gt;"",F114&lt;&gt;""),((F114-E114)/30),"")</f>
        <v>10.366666666666667</v>
      </c>
      <c r="H114" s="122" t="s">
        <v>2700</v>
      </c>
      <c r="I114" s="121" t="s">
        <v>220</v>
      </c>
      <c r="J114" s="121" t="s">
        <v>127</v>
      </c>
      <c r="K114" s="123">
        <v>1005145324</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285670226.51999998</v>
      </c>
      <c r="F185" s="92"/>
      <c r="G185" s="93"/>
      <c r="H185" s="88"/>
      <c r="I185" s="90" t="s">
        <v>2627</v>
      </c>
      <c r="J185" s="166">
        <f>+SUM(M179:M183)</f>
        <v>0.03</v>
      </c>
      <c r="K185" s="236" t="s">
        <v>2628</v>
      </c>
      <c r="L185" s="236"/>
      <c r="M185" s="94">
        <f>+J185*(SUM(K20:K35))</f>
        <v>285670226.51999998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42034</v>
      </c>
      <c r="D193" s="5"/>
      <c r="E193" s="126">
        <v>55</v>
      </c>
      <c r="F193" s="5"/>
      <c r="G193" s="5"/>
      <c r="H193" s="147" t="s">
        <v>2678</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2680</v>
      </c>
      <c r="L211" s="21"/>
      <c r="M211" s="21"/>
      <c r="N211" s="21"/>
      <c r="O211" s="8"/>
    </row>
    <row r="212" spans="1:15" x14ac:dyDescent="0.25">
      <c r="A212" s="9"/>
      <c r="B212" s="27" t="s">
        <v>2619</v>
      </c>
      <c r="C212" s="147" t="s">
        <v>2678</v>
      </c>
      <c r="D212" s="21"/>
      <c r="G212" s="27" t="s">
        <v>2621</v>
      </c>
      <c r="H212" s="148" t="s">
        <v>2681</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CDI CARRIZAL</cp:lastModifiedBy>
  <cp:lastPrinted>2020-12-28T21:25:19Z</cp:lastPrinted>
  <dcterms:created xsi:type="dcterms:W3CDTF">2020-10-14T21:57:42Z</dcterms:created>
  <dcterms:modified xsi:type="dcterms:W3CDTF">2020-12-28T21:41:28Z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