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2021-70-100016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<sst xmlns="http://schemas.openxmlformats.org/spreadsheetml/2006/main" count="3306" uniqueCount="2722">
  <si>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</si>
  <si>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</si>
  <si>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</si>
  <si>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</si>
  <si>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</si>
  <si>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</si>
  <si>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</si>
  <si>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</si>
  <si>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</si>
  <si>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</si>
  <si>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</si>
  <si>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</si>
  <si>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</si>
  <si>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</si>
  <si>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</si>
  <si>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</si>
  <si>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</si>
  <si>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</si>
  <si>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</si>
  <si>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</si>
  <si>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</si>
  <si>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</si>
  <si>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</si>
  <si>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</si>
  <si>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</si>
  <si>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</si>
  <si>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</si>
  <si>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</si>
  <si>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</si>
  <si>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</si>
  <si>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</si>
  <si>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</si>
  <si>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</si>
  <si>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</si>
  <si>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</si>
  <si>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</si>
  <si>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</si>
  <si>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</si>
  <si>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</si>
  <si>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</si>
  <si>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</si>
  <si>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</si>
  <si>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</si>
  <si>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</si>
  <si>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</si>
  <si>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</si>
  <si>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</si>
  <si>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</si>
  <si>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</si>
  <si>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</si>
  <si>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</si>
  <si>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</si>
  <si>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</si>
  <si>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</si>
  <si>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</si>
  <si>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</si>
  <si>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</si>
  <si>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</si>
  <si>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</si>
  <si>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</si>
  <si>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</si>
  <si>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</si>
  <si>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</si>
  <si>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</si>
  <si>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</si>
  <si>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</si>
  <si>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</si>
  <si>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</si>
  <si>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</si>
  <si>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</si>
  <si>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</si>
  <si>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</si>
  <si>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</si>
  <si>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</si>
  <si>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</si>
  <si>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</si>
  <si>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</si>
  <si>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</si>
  <si>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</si>
  <si>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</si>
  <si>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</si>
  <si>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</si>
  <si>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</si>
  <si>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</si>
  <si>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</si>
  <si>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</si>
  <si>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</si>
  <si>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</si>
  <si>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</si>
  <si>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</si>
  <si>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</si>
  <si>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</si>
  <si>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</si>
  <si>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</si>
  <si>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</si>
  <si>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</si>
  <si>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</si>
  <si>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</si>
  <si>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</si>
  <si>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</si>
  <si>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</si>
  <si>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</si>
  <si>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</si>
  <si>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</si>
  <si>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</si>
  <si>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</si>
  <si>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</si>
  <si>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</si>
  <si>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</si>
  <si>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</si>
  <si>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</si>
  <si>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</si>
  <si>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</si>
  <si>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</si>
  <si>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</si>
  <si>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</si>
  <si>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</si>
  <si>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</si>
  <si>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</si>
  <si>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</si>
  <si>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</si>
  <si>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</si>
  <si>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</si>
  <si>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</si>
  <si>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</si>
  <si>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</si>
  <si>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</si>
  <si>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</si>
  <si>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</si>
  <si>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</si>
  <si>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</si>
  <si>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</si>
  <si>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</si>
  <si>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</si>
  <si>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</si>
  <si>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</si>
  <si>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</si>
  <si>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</si>
  <si>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</si>
  <si>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</si>
  <si>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</si>
  <si>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</si>
  <si>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</si>
  <si>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</si>
  <si>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</si>
  <si>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</si>
  <si>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</si>
  <si>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</si>
  <si>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</si>
  <si>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</si>
  <si>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</si>
  <si>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</si>
  <si>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</si>
  <si>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</si>
  <si>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</si>
  <si>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</si>
  <si>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</si>
  <si>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</si>
  <si>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</si>
  <si>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</si>
  <si>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</si>
  <si>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</si>
  <si>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</si>
  <si>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</si>
  <si>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</si>
  <si>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</si>
  <si>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</si>
  <si>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</si>
  <si>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</si>
  <si>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</si>
  <si>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</si>
  <si>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</si>
  <si>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</si>
  <si>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</si>
  <si>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</si>
  <si>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</si>
  <si>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</si>
  <si>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</si>
  <si>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</si>
  <si>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</si>
  <si>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</si>
  <si>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</si>
  <si>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</si>
  <si>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</si>
  <si>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</si>
  <si>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</si>
  <si>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</si>
  <si>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</si>
  <si>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</si>
  <si>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</si>
  <si>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</si>
  <si>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</si>
  <si>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</si>
  <si>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</si>
  <si>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</si>
  <si>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</si>
  <si>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</si>
  <si>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</si>
  <si>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</si>
  <si>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</si>
  <si>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</si>
  <si>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</si>
  <si>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</si>
  <si>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</si>
  <si>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</si>
  <si>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</si>
  <si>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</si>
  <si>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</si>
  <si>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</si>
  <si>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</si>
  <si>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</si>
  <si>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</si>
  <si>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</si>
  <si>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</si>
  <si>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</si>
  <si>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</si>
  <si>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</si>
  <si>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</si>
  <si>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</si>
  <si>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</si>
  <si>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</si>
  <si>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</si>
  <si>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</si>
  <si>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</si>
  <si>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</si>
  <si>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</si>
  <si>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</si>
  <si>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</si>
  <si>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</si>
  <si>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</si>
  <si>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</si>
  <si>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</si>
  <si>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</si>
  <si>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</si>
  <si>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</si>
  <si>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</si>
  <si>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</si>
  <si>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</si>
  <si>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</si>
  <si>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</si>
  <si>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</si>
  <si>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</si>
  <si>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</si>
  <si>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</si>
  <si>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</si>
  <si>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</si>
  <si>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</si>
  <si>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</si>
  <si>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</si>
  <si>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</si>
  <si>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</si>
  <si>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</si>
  <si>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</si>
  <si>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</si>
  <si>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</si>
  <si>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</si>
  <si>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</si>
  <si>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</si>
  <si>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</si>
  <si>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</si>
  <si>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</si>
  <si>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</si>
  <si>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</si>
  <si>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</si>
  <si>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</si>
  <si>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</si>
  <si>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</si>
  <si>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</si>
  <si>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</si>
  <si>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</si>
  <si>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</si>
  <si>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</si>
  <si>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</si>
  <si>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</si>
  <si>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</si>
  <si>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</si>
  <si>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</si>
  <si>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</si>
  <si>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</si>
  <si>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</si>
  <si>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</si>
  <si>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</si>
  <si>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</si>
  <si>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</si>
  <si>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</si>
  <si>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</si>
  <si>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</si>
  <si>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</si>
  <si>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</si>
  <si>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</si>
  <si>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</si>
  <si>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</si>
  <si>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</si>
  <si>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</si>
  <si>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</si>
  <si>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</si>
  <si>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</si>
  <si>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</si>
  <si>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</si>
  <si>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</si>
  <si>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</si>
  <si>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</si>
  <si>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</si>
  <si>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</si>
  <si>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</si>
  <si>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</si>
  <si>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</si>
  <si>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</si>
  <si>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</si>
  <si>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</si>
  <si>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</si>
  <si>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</si>
  <si>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</si>
  <si>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</si>
  <si>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</si>
  <si>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</si>
  <si>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</si>
  <si>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</si>
  <si>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</si>
  <si>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</si>
  <si>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</si>
  <si>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</si>
  <si>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</si>
  <si>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</si>
  <si>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</si>
  <si>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</si>
  <si>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</si>
  <si>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</si>
  <si>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</si>
  <si>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</si>
  <si>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</si>
  <si>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</si>
  <si>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</si>
  <si>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</si>
  <si>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</si>
  <si>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</si>
  <si>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</si>
  <si>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</si>
  <si>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</si>
  <si>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</si>
  <si>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</si>
  <si>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</si>
  <si>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</si>
  <si>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</si>
  <si>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</si>
  <si>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</si>
  <si>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</si>
  <si>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</si>
  <si>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</si>
  <si>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</si>
  <si>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</si>
  <si>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</si>
  <si>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</si>
  <si>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</si>
  <si>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</si>
  <si>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</si>
  <si>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</si>
  <si>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</si>
  <si>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</si>
  <si>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</si>
  <si>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</si>
  <si>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</si>
  <si>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</si>
  <si>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</si>
  <si>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</si>
  <si>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</si>
  <si>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</si>
  <si>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</si>
  <si>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</si>
  <si>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</si>
  <si>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</si>
  <si>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</si>
  <si>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</si>
  <si>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</si>
  <si>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</si>
  <si>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</si>
  <si>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</si>
  <si>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</si>
  <si>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</si>
  <si>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</si>
  <si>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</si>
  <si>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</si>
  <si>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</si>
  <si>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</si>
  <si>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</si>
  <si>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</si>
  <si>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</si>
  <si>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</si>
  <si>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</si>
  <si>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</si>
  <si>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</si>
  <si>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</si>
  <si>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</si>
  <si>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</si>
  <si>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</si>
  <si>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</si>
  <si>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</si>
  <si>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</si>
  <si>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</si>
  <si>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</si>
  <si>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</si>
  <si>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</si>
  <si>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</si>
  <si>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</si>
  <si>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</si>
  <si>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</si>
  <si>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</si>
  <si>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</si>
  <si>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</si>
  <si>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</si>
  <si>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</si>
  <si>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</si>
  <si>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</si>
  <si>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</si>
  <si>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</si>
  <si>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</si>
  <si>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</si>
  <si>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</si>
  <si>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</si>
  <si>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</si>
  <si>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</si>
  <si>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</si>
  <si>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</si>
  <si>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</si>
  <si>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</si>
  <si>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</si>
  <si>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</si>
  <si>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</si>
  <si>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</si>
  <si>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</si>
  <si>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</si>
  <si>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</si>
  <si>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</si>
  <si>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</si>
  <si>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</si>
  <si>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</si>
  <si>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</si>
  <si>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</si>
  <si>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</si>
  <si>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</si>
  <si>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</si>
  <si>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</si>
  <si>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</si>
  <si>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</si>
  <si>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</si>
  <si>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</si>
  <si>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</si>
  <si>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</si>
  <si>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</si>
  <si>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</si>
  <si>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</si>
  <si>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</si>
  <si>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</si>
  <si>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</si>
  <si>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</si>
  <si>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</si>
  <si>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</si>
  <si>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</si>
  <si>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</si>
  <si>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</si>
  <si>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</si>
  <si>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</si>
  <si>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</si>
  <si>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</si>
  <si>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</si>
  <si>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</si>
  <si>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</si>
  <si>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</si>
  <si>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</si>
  <si>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</si>
  <si>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</si>
  <si>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</si>
  <si>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</si>
  <si>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</si>
  <si>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</si>
  <si>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</si>
  <si>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</si>
  <si>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</si>
  <si>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</si>
  <si>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</si>
  <si>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</si>
  <si>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</si>
  <si>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</si>
  <si>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</si>
  <si>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</si>
  <si>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</si>
  <si>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</si>
  <si>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</si>
  <si>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</si>
  <si>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</si>
  <si>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</si>
  <si>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</si>
  <si>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</si>
  <si>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</si>
  <si>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</si>
  <si>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</si>
  <si>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</si>
  <si>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</si>
  <si>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</si>
  <si>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</si>
  <si>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</si>
  <si>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</si>
  <si>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</si>
  <si>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</si>
  <si>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</si>
  <si>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</si>
  <si>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</si>
  <si>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</si>
  <si>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</si>
  <si>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</si>
  <si>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</si>
  <si>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</si>
  <si>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</si>
  <si>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</si>
  <si>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</si>
  <si>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</si>
  <si>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</si>
  <si>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</si>
  <si>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</si>
  <si>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</si>
  <si>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</si>
  <si>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</si>
  <si>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</si>
  <si>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</si>
  <si>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</si>
  <si>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</si>
  <si>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</si>
  <si>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</si>
  <si>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</si>
  <si>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</si>
  <si>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</si>
  <si>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</si>
  <si>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</si>
  <si>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</si>
  <si>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</si>
  <si>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</si>
  <si>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</si>
  <si>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</si>
  <si>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</si>
  <si>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</si>
  <si>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</si>
  <si>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</si>
  <si>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</si>
  <si>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</si>
  <si>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</si>
  <si>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</si>
  <si>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</si>
  <si>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</si>
  <si>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</si>
  <si>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</si>
  <si>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</si>
  <si>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</si>
  <si>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</si>
  <si>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</si>
  <si>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</si>
  <si>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</si>
  <si>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</si>
  <si>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</si>
  <si>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</si>
  <si>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</si>
  <si>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</si>
  <si>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</si>
  <si>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</si>
  <si>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</si>
  <si>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</si>
  <si>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</si>
  <si>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</si>
  <si>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</si>
  <si>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</si>
  <si>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</si>
  <si>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</si>
  <si>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</si>
  <si>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</si>
  <si>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</si>
  <si>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</si>
  <si>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</si>
  <si>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</si>
  <si>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</si>
  <si>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</si>
  <si>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</si>
  <si>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</si>
  <si>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</si>
  <si>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</si>
  <si>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</si>
  <si>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</si>
  <si>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</si>
  <si>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</si>
  <si>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</si>
  <si>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</si>
  <si>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</si>
  <si>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</si>
  <si>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</si>
  <si>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</si>
  <si>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</si>
  <si>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</si>
  <si>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</si>
  <si>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</si>
  <si>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</si>
  <si>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</si>
  <si>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</si>
  <si>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</si>
  <si>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</si>
  <si>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</si>
  <si>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</si>
  <si>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</si>
  <si>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</si>
  <si>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</si>
  <si>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</si>
  <si>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</si>
  <si>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</si>
  <si>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</si>
  <si>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</si>
  <si>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</si>
  <si>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</si>
  <si>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</si>
  <si>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</si>
  <si>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</si>
  <si>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</si>
  <si>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</si>
  <si>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</si>
  <si>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</si>
  <si>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</si>
  <si>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</si>
  <si>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</si>
  <si>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</si>
  <si>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</si>
  <si>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</si>
  <si>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</si>
  <si>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</si>
  <si>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</si>
  <si>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</si>
  <si>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</si>
  <si>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</si>
  <si>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</si>
  <si>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</si>
  <si>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</si>
  <si>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</si>
  <si>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</si>
  <si>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</si>
  <si>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</si>
  <si>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</si>
  <si>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</si>
  <si>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</si>
  <si>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</si>
  <si>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</si>
  <si>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</si>
  <si>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</si>
  <si>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</si>
  <si>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</si>
  <si>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</si>
  <si>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</si>
  <si>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</si>
  <si>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</si>
  <si>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</si>
  <si>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</si>
  <si>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</si>
  <si>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</si>
  <si>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</si>
  <si>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</si>
  <si>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</si>
  <si>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</si>
  <si>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</si>
  <si>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</si>
  <si>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</si>
  <si>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</si>
  <si>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</si>
  <si>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</si>
  <si>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</si>
  <si>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</si>
  <si>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</si>
  <si>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</si>
  <si>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</si>
  <si>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</si>
  <si>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</si>
  <si>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</si>
  <si>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</si>
  <si>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</si>
  <si>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</si>
  <si>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</si>
  <si>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</si>
  <si>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</si>
  <si>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</si>
  <si>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</si>
  <si>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</si>
  <si>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</si>
  <si>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</si>
  <si>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</si>
  <si>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</si>
  <si>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</si>
  <si>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</si>
  <si>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</si>
  <si>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</si>
  <si>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</si>
  <si>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</si>
  <si>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</si>
  <si>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</si>
  <si>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</si>
  <si>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</si>
  <si>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</si>
  <si>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</si>
  <si>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</si>
  <si>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</si>
  <si>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</si>
  <si>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</si>
  <si>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</si>
  <si>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</si>
  <si>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</si>
  <si>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</si>
  <si>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</si>
  <si>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</si>
  <si>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</si>
  <si>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</si>
  <si>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</si>
  <si>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</si>
  <si>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</si>
  <si>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</si>
  <si>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</si>
  <si>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</si>
  <si>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</si>
  <si>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</si>
  <si>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</si>
  <si>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</si>
  <si>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</si>
  <si>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</si>
  <si>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</si>
  <si>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</si>
  <si>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</si>
  <si>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</si>
  <si>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</si>
  <si>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</si>
  <si>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</si>
  <si>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</si>
  <si>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</si>
  <si>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</si>
  <si>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</si>
  <si>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</si>
  <si>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</si>
  <si>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</si>
  <si>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</si>
  <si>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</si>
  <si>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</si>
  <si>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</si>
  <si>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</si>
  <si>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</si>
  <si>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</si>
  <si>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</si>
  <si>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</si>
  <si>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</si>
  <si>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</si>
  <si>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</si>
  <si>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</si>
  <si>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</si>
  <si>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</si>
  <si>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</si>
  <si>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</si>
  <si>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</si>
  <si>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</si>
  <si>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</si>
  <si>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</si>
  <si>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</si>
  <si>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</si>
  <si>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</si>
  <si>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</si>
  <si>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</si>
  <si>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</si>
  <si>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</si>
  <si>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</si>
  <si>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</si>
  <si>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</si>
  <si>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</si>
  <si>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</si>
  <si>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</si>
  <si>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</si>
  <si>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</si>
  <si>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</si>
  <si>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</si>
  <si>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</si>
  <si>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</si>
  <si>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</si>
  <si>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</si>
  <si>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</si>
  <si>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</si>
  <si>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</si>
  <si>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</si>
  <si>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</si>
  <si>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</si>
  <si>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</si>
  <si>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</si>
  <si>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</si>
  <si>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</si>
  <si>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</si>
  <si>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</si>
  <si>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</si>
  <si>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</si>
  <si>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</si>
  <si>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</si>
  <si>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</si>
  <si>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</si>
  <si>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</si>
  <si>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</si>
  <si>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</si>
  <si>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</si>
  <si>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</si>
  <si>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</si>
  <si>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</si>
  <si>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</si>
  <si>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</si>
  <si>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</si>
  <si>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</si>
  <si>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</si>
  <si>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</si>
  <si>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</si>
  <si>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</si>
  <si>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</si>
  <si>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</si>
  <si>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</si>
  <si>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</si>
  <si>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</si>
  <si>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</si>
  <si>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</si>
  <si>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</si>
  <si>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</si>
  <si>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</si>
  <si>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</si>
  <si>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</si>
  <si>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</si>
  <si>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</si>
  <si>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</si>
  <si>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</si>
  <si>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</si>
  <si>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</si>
  <si>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</si>
  <si>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</si>
  <si>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</si>
  <si>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</si>
  <si>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</si>
  <si>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</si>
  <si>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</si>
  <si>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</si>
  <si>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</si>
  <si>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</si>
  <si>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</si>
  <si>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</si>
  <si>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</si>
  <si>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</si>
  <si>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</si>
  <si>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</si>
  <si>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</si>
  <si>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</si>
  <si>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</si>
  <si>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</si>
  <si>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</si>
  <si>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</si>
  <si>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</si>
  <si>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</si>
  <si>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</si>
  <si>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</si>
  <si>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</si>
  <si>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</si>
  <si>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</si>
  <si>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</si>
  <si>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</si>
  <si>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</si>
  <si>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</si>
  <si>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</si>
  <si>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</si>
  <si>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</si>
  <si>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</si>
  <si>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</si>
  <si>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</si>
  <si>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</si>
  <si>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</si>
  <si>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</si>
  <si>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</si>
  <si>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</si>
  <si>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</si>
  <si>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</si>
  <si>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</si>
  <si>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</si>
  <si>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</si>
  <si>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</si>
  <si>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</si>
  <si>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</si>
  <si>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</si>
  <si>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</si>
  <si>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</si>
  <si>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</si>
  <si>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</si>
  <si>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</si>
  <si>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</si>
  <si>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</si>
  <si>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</si>
  <si>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</si>
  <si>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</si>
  <si>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</si>
  <si>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</si>
  <si>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</si>
  <si>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</si>
  <si>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</si>
  <si>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</si>
  <si>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</si>
  <si>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</si>
  <si>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</si>
  <si>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</si>
  <si>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</si>
  <si>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</si>
  <si>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</si>
  <si>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</si>
  <si>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</si>
  <si>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</si>
  <si>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</si>
  <si>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</si>
  <si>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</si>
  <si>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</si>
  <si>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</si>
  <si>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</si>
  <si>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</si>
  <si>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</si>
  <si>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</si>
  <si>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</si>
  <si>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</si>
  <si>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</si>
  <si>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</si>
  <si>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</si>
  <si>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</si>
  <si>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</si>
  <si>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</si>
  <si>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</si>
  <si>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</si>
  <si>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</si>
  <si>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</si>
  <si>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</si>
  <si>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</si>
  <si>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</si>
  <si>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</si>
  <si>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</si>
  <si>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</si>
  <si>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</si>
  <si>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</si>
  <si>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</si>
  <si>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</si>
  <si>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</si>
  <si>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</si>
  <si>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</si>
  <si>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</si>
  <si>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</si>
  <si>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</si>
  <si>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</si>
  <si>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</si>
  <si>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</si>
  <si>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</si>
  <si>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</si>
  <si>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</si>
  <si>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</si>
  <si>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</si>
  <si>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</si>
  <si>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</si>
  <si>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</si>
  <si>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</si>
  <si>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</si>
  <si>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</si>
  <si>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</si>
  <si>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</si>
  <si>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</si>
  <si>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</si>
  <si>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</si>
  <si>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</si>
  <si>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</si>
  <si>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</si>
  <si>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</si>
  <si>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</si>
  <si>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</si>
  <si>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</si>
  <si>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</si>
  <si>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</si>
  <si>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</si>
  <si>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</si>
  <si>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</si>
  <si>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</si>
  <si>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</si>
  <si>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</si>
  <si>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</si>
  <si>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</si>
  <si>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</si>
  <si>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</si>
  <si>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</si>
  <si>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</si>
  <si>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</si>
  <si>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</si>
  <si>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</si>
  <si>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</si>
  <si>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</si>
  <si>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</si>
  <si>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</si>
  <si>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</si>
  <si>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</si>
  <si>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</si>
  <si>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</si>
  <si>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</si>
  <si>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</si>
  <si>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</si>
  <si>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</si>
  <si>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</si>
  <si>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</si>
  <si>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</si>
  <si>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</si>
  <si>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</si>
  <si>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</si>
  <si>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</si>
  <si>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</si>
  <si>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</si>
  <si>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</si>
  <si>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</si>
  <si>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</si>
  <si>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</si>
  <si>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</si>
  <si>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</si>
  <si>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</si>
  <si>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</si>
  <si>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</si>
  <si>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</si>
  <si>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</si>
  <si>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</si>
  <si>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</si>
  <si>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</si>
  <si>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</si>
  <si>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</si>
  <si>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</si>
  <si>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</si>
  <si>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</si>
  <si>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</si>
  <si>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</si>
  <si>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</si>
  <si>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</si>
  <si>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</si>
  <si>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</si>
  <si>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</si>
  <si>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</si>
  <si>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</si>
  <si>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</si>
  <si>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</si>
  <si>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</si>
  <si>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</si>
  <si>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</si>
  <si>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</si>
  <si>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</si>
  <si>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</si>
  <si>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</si>
  <si>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</si>
  <si>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</si>
  <si>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</si>
  <si>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</si>
  <si>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</si>
  <si>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</si>
  <si>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</si>
  <si>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</si>
  <si>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</si>
  <si>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</si>
  <si>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</si>
  <si>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</si>
  <si>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</si>
  <si>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</si>
  <si>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</si>
  <si>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</si>
  <si>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</si>
  <si>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</si>
  <si>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</si>
  <si>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</si>
  <si>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</si>
  <si>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</si>
  <si>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</si>
  <si>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</si>
  <si>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</si>
  <si>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</si>
  <si>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</si>
  <si>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</si>
  <si>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</si>
  <si>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</si>
  <si>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</si>
  <si>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</si>
  <si>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</si>
  <si>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</si>
  <si>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</si>
  <si>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</si>
  <si>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</si>
  <si>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</si>
  <si>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</si>
  <si>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</si>
  <si>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</si>
  <si>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</si>
  <si>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</si>
  <si>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</si>
  <si>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</si>
  <si>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</si>
  <si>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</si>
  <si>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</si>
  <si>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</si>
  <si>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</si>
  <si>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</si>
  <si>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</si>
  <si>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</si>
  <si>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</si>
  <si>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</si>
  <si>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</si>
  <si>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</si>
  <si>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</si>
  <si>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</si>
  <si>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</si>
  <si>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</si>
  <si>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</si>
  <si>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</si>
  <si>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</si>
  <si>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</si>
  <si>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</si>
  <si>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</si>
  <si>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</si>
  <si>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</si>
  <si>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</si>
  <si>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</si>
  <si>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</si>
  <si>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</si>
  <si>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</si>
  <si>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</si>
  <si>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</si>
  <si>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</si>
  <si>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</si>
  <si>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</si>
  <si>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</si>
  <si>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</si>
  <si>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</si>
  <si>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</si>
  <si>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</si>
  <si>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</si>
  <si>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</si>
  <si>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</si>
  <si>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</si>
  <si>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</si>
  <si>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</si>
  <si>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</si>
  <si>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</si>
  <si>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</si>
  <si>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</si>
  <si>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</si>
  <si>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</si>
  <si>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</si>
  <si>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</si>
  <si>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</si>
  <si>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</si>
  <si>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</si>
  <si>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</si>
  <si>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</si>
  <si>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</si>
  <si>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</si>
  <si>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</si>
  <si>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</si>
  <si>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</si>
  <si>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</si>
  <si>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</si>
  <si>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</si>
  <si>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</si>
  <si>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</si>
  <si>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</si>
  <si>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</si>
  <si>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</si>
  <si>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</si>
  <si>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</si>
  <si>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</si>
  <si>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</si>
  <si>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</si>
  <si>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</si>
  <si>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</si>
  <si>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</si>
  <si>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</si>
  <si>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</si>
  <si>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</si>
  <si>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</si>
  <si>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</si>
  <si>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</si>
  <si>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</si>
  <si>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</si>
  <si>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</si>
  <si>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</si>
  <si>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</si>
  <si>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</si>
  <si>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</si>
  <si>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</si>
  <si>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</si>
  <si>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</si>
  <si>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</si>
  <si>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</si>
  <si>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</si>
  <si>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</si>
  <si>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</si>
  <si>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</si>
  <si>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</si>
  <si>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</si>
  <si>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</si>
  <si>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</si>
  <si>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</si>
  <si>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</si>
  <si>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</si>
  <si>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</si>
  <si>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</si>
  <si>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</si>
  <si>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</si>
  <si>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</si>
  <si>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</si>
  <si>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</si>
  <si>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</si>
  <si>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</si>
  <si>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</si>
  <si>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</si>
  <si>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</si>
  <si>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</si>
  <si>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</si>
  <si>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</si>
  <si>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</si>
  <si>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</si>
  <si>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</si>
  <si>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</si>
  <si>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</si>
  <si>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</si>
  <si>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</si>
  <si>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</si>
  <si>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</si>
  <si>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</si>
  <si>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</si>
  <si>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</si>
  <si>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</si>
  <si>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</si>
  <si>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</si>
  <si>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</si>
  <si>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</si>
  <si>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</si>
  <si>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</si>
  <si>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</si>
  <si>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</si>
  <si>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</si>
  <si>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</si>
  <si>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</si>
  <si>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</si>
  <si>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</si>
  <si>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</si>
  <si>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</si>
  <si>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</si>
  <si>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</si>
  <si>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</si>
  <si>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</si>
  <si>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</si>
  <si>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</si>
  <si>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</si>
  <si>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</si>
  <si>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</si>
  <si>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</si>
  <si>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</si>
  <si>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</si>
  <si>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</si>
  <si>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</si>
  <si>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</si>
  <si>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</si>
  <si>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</si>
  <si>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</si>
  <si>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</si>
  <si>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</si>
  <si>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</si>
  <si>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</si>
  <si>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</si>
  <si>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</si>
  <si>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</si>
  <si>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</si>
  <si>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</si>
  <si>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</si>
  <si>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</si>
  <si>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</si>
  <si>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</si>
  <si>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</si>
  <si>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</si>
  <si>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</si>
  <si>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</si>
  <si>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</si>
  <si>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</si>
  <si>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</si>
  <si>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</si>
  <si>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</si>
  <si>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</si>
  <si>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</si>
  <si>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</si>
  <si>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</si>
  <si>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</si>
  <si>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</si>
  <si>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</si>
  <si>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</si>
  <si>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</si>
  <si>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</si>
  <si>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</si>
  <si>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</si>
  <si>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</si>
  <si>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</si>
  <si>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</si>
  <si>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</si>
  <si>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</si>
  <si>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</si>
  <si>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</si>
  <si>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</si>
  <si>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</si>
  <si>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</si>
  <si>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</si>
  <si>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</si>
  <si>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</si>
  <si>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</si>
  <si>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</si>
  <si>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</si>
  <si>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</si>
  <si>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</si>
  <si>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</si>
  <si>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</si>
  <si>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</si>
  <si>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</si>
  <si>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</si>
  <si>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</si>
  <si>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</si>
  <si>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</si>
  <si>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</si>
  <si>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</si>
  <si>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</si>
  <si>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</si>
  <si>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</si>
  <si>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</si>
  <si>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</si>
  <si>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</si>
  <si>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</si>
  <si>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</si>
  <si>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</si>
  <si>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</si>
  <si>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</si>
  <si>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</si>
  <si>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</si>
  <si>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</si>
  <si>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</si>
  <si>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</si>
  <si>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</si>
  <si>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</si>
  <si>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</si>
  <si>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</si>
  <si>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</si>
  <si>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</si>
  <si>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</si>
  <si>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</si>
  <si>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</si>
  <si>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</si>
  <si>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</si>
  <si>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</si>
  <si>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</si>
  <si>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</si>
  <si>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</si>
  <si>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</si>
  <si>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</si>
  <si>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</si>
  <si>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</si>
  <si>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</si>
  <si>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</si>
  <si>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</si>
  <si>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</si>
  <si>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</si>
  <si>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</si>
  <si>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</si>
  <si>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</si>
  <si>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</si>
  <si>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</si>
  <si>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</si>
  <si>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</si>
  <si>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</si>
  <si>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</si>
  <si>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</si>
  <si>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</si>
  <si>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</si>
  <si>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</si>
  <si>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</si>
  <si>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</si>
  <si>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</si>
  <si>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</si>
  <si>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</si>
  <si>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</si>
  <si>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</si>
  <si>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</si>
  <si>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</si>
  <si>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</si>
  <si>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</si>
  <si>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</si>
  <si>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</si>
  <si>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</si>
  <si>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</si>
  <si>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</si>
  <si>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</si>
  <si>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</si>
  <si>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</si>
  <si>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</si>
  <si>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</si>
  <si>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</si>
  <si>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</si>
  <si>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</si>
  <si>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</si>
  <si>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</si>
  <si>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</si>
  <si>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</si>
  <si>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</si>
  <si>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</si>
  <si>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</si>
  <si>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</si>
  <si>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</si>
  <si>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</si>
  <si>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</si>
  <si>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</si>
  <si>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</si>
  <si>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</si>
  <si>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</si>
  <si>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</si>
  <si>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</si>
  <si>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</si>
  <si>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</si>
  <si>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</si>
  <si>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</si>
  <si>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</si>
  <si>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</si>
  <si>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</si>
  <si>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</si>
  <si>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</si>
  <si>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</si>
  <si>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</si>
  <si>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</si>
  <si>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</si>
  <si>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</si>
  <si>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</si>
  <si>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</si>
  <si>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</si>
  <si>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</si>
  <si>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</si>
  <si>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</si>
  <si>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</si>
  <si>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</si>
  <si>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</si>
  <si>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</si>
  <si>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</si>
  <si>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</si>
  <si>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</si>
  <si>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</si>
  <si>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</si>
  <si>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</si>
  <si>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</si>
  <si>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</si>
  <si>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</si>
  <si>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</si>
  <si>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</si>
  <si>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</si>
  <si>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</si>
  <si>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</si>
  <si>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</si>
  <si>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</si>
  <si>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</si>
  <si>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</si>
  <si>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</si>
  <si>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</si>
  <si>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</si>
  <si>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</si>
  <si>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</si>
  <si>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</si>
  <si>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</si>
  <si>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</si>
  <si>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</si>
  <si>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</si>
  <si>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</si>
  <si>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</si>
  <si>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</si>
  <si>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</si>
  <si>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</si>
  <si>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</si>
  <si>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</si>
  <si>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</si>
  <si>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</si>
  <si>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</si>
  <si>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</si>
  <si>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</si>
  <si>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</si>
  <si>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</si>
  <si>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</si>
  <si>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</si>
  <si>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</si>
  <si>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</si>
  <si>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</si>
  <si>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</si>
  <si>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</si>
  <si>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</si>
  <si>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</si>
  <si>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</si>
  <si>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</si>
  <si>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</si>
  <si>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</si>
  <si>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</si>
  <si>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</si>
  <si>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</si>
  <si>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</si>
  <si>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</si>
  <si>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</si>
  <si>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</si>
  <si>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</si>
  <si>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</si>
  <si>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</si>
  <si>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</si>
  <si>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</si>
  <si>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</si>
  <si>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</si>
  <si>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</si>
  <si>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</si>
  <si>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</si>
  <si>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</si>
  <si>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</si>
  <si>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</si>
  <si>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</si>
  <si>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</si>
  <si>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</si>
  <si>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</si>
  <si>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</si>
  <si>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</si>
  <si>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</si>
  <si>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</si>
  <si>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</si>
  <si>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</si>
  <si>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</si>
  <si>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</si>
  <si>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</si>
  <si>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</si>
  <si>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</si>
  <si>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</si>
  <si>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</si>
  <si>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</si>
  <si>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</si>
  <si>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</si>
  <si>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</si>
  <si>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</si>
  <si>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</si>
  <si>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</si>
  <si>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</si>
  <si>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</si>
  <si>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</si>
  <si>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</si>
  <si>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</si>
  <si>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</si>
  <si>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</si>
  <si>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</si>
  <si>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</si>
  <si>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</si>
  <si>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</si>
  <si>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</si>
  <si>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</si>
  <si>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</si>
  <si>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</si>
  <si>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</si>
  <si>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</si>
  <si>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</si>
  <si>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</si>
  <si>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</si>
  <si>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</si>
  <si>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</si>
  <si>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</si>
  <si>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</si>
  <si>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</si>
  <si>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</si>
  <si>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</si>
  <si>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</si>
  <si>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</si>
  <si>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</si>
  <si>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</si>
  <si>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</si>
  <si>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</si>
  <si>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</si>
  <si>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</si>
  <si>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</si>
  <si>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</si>
  <si>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</si>
  <si>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</si>
  <si>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</si>
  <si>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</si>
  <si>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</si>
  <si>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</si>
  <si>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</si>
  <si>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</si>
  <si>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</si>
  <si>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</si>
  <si>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</si>
  <si>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</si>
  <si>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</si>
  <si>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</si>
  <si>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</si>
  <si>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</si>
  <si>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</si>
  <si>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</si>
  <si>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</si>
  <si>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</si>
  <si>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</si>
  <si>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</si>
  <si>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</si>
  <si>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</si>
  <si>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</si>
  <si>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</si>
  <si>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</si>
  <si>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</si>
  <si>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</si>
  <si>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</si>
  <si>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</si>
  <si>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</si>
  <si>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</si>
  <si>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</si>
  <si>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</si>
  <si>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</si>
  <si>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</si>
  <si>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</si>
  <si>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</si>
  <si>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</si>
  <si>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</si>
  <si>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</si>
  <si>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</si>
  <si>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</si>
  <si>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</si>
  <si>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</si>
  <si>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</si>
  <si>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</si>
  <si>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</si>
  <si>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</si>
  <si>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</si>
  <si>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</si>
  <si>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</si>
  <si>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</si>
  <si>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</si>
  <si>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</si>
  <si>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</si>
  <si>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</si>
  <si>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</si>
  <si>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</si>
  <si>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</si>
  <si>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</si>
  <si>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</si>
  <si>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</si>
  <si>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</si>
  <si>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</si>
  <si>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</si>
  <si>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</si>
  <si>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</si>
  <si>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</si>
  <si>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</si>
  <si>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</si>
  <si>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</si>
  <si>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</si>
  <si>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</si>
  <si>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</si>
  <si>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</si>
  <si>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</si>
  <si>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</si>
  <si>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</si>
  <si>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</si>
  <si>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</si>
  <si>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</si>
  <si>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</si>
  <si>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</si>
  <si>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</si>
  <si>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</si>
  <si>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</si>
  <si>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</si>
  <si>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</si>
  <si>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</si>
  <si>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</si>
  <si>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</si>
  <si>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</si>
  <si>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</si>
  <si>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</si>
  <si>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</si>
  <si>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</si>
  <si>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</si>
  <si>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</si>
  <si>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</si>
  <si>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</si>
  <si>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</si>
  <si>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</si>
  <si>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</si>
  <si>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</si>
  <si>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</si>
  <si>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</si>
  <si>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</si>
  <si>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</si>
  <si>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</si>
  <si>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</si>
  <si>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</si>
  <si>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</si>
  <si>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</si>
  <si>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</si>
  <si>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</si>
  <si>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</si>
  <si>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</si>
  <si>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</si>
  <si>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</si>
  <si>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</si>
  <si>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</si>
  <si>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</si>
  <si>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</si>
  <si>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</si>
  <si>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</si>
  <si>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</si>
  <si>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</si>
  <si>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</si>
  <si>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</si>
  <si>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</si>
  <si>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</si>
  <si>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</si>
  <si>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</si>
  <si>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</si>
  <si>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</si>
  <si>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</si>
  <si>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</si>
  <si>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</si>
  <si>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</si>
  <si>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</si>
  <si>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</si>
  <si>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</si>
  <si>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</si>
  <si>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</si>
  <si>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</si>
  <si>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</si>
  <si>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</si>
  <si>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</si>
  <si>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</si>
  <si>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</si>
  <si>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</si>
  <si>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</si>
  <si>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</si>
  <si>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</si>
  <si>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</si>
  <si>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</si>
  <si>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</si>
  <si>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</si>
  <si>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</si>
  <si>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</si>
  <si>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</si>
  <si>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</si>
  <si>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</si>
  <si>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</si>
  <si>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</si>
  <si>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</si>
  <si>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</si>
  <si>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</si>
  <si>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</si>
  <si>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</si>
  <si>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</si>
  <si>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</si>
  <si>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</si>
  <si>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</si>
  <si>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</si>
  <si>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</si>
  <si>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</si>
  <si>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</si>
  <si>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</si>
  <si>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</si>
  <si>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</si>
  <si>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</si>
  <si>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</si>
  <si>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</si>
  <si>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</si>
  <si>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</si>
  <si>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</si>
  <si>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</si>
  <si>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</si>
  <si>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</si>
  <si>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</si>
  <si>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</si>
  <si>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</si>
  <si>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</si>
  <si>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</si>
  <si>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</si>
  <si>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</si>
  <si>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</si>
  <si>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</si>
  <si>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</si>
  <si>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</si>
  <si>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</si>
  <si>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</si>
  <si>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</si>
  <si>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</si>
  <si>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</si>
  <si>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</si>
  <si>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</si>
  <si>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</si>
  <si>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</si>
  <si>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</si>
  <si>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</si>
  <si>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</si>
  <si>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</si>
  <si>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</si>
  <si>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</si>
  <si>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</si>
  <si>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</si>
  <si>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</si>
  <si>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</si>
  <si>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</si>
  <si>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</si>
  <si>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</si>
  <si>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</si>
  <si>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</si>
  <si>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</si>
  <si>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</si>
  <si>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</si>
  <si>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</si>
  <si>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</si>
  <si>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</si>
  <si>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</si>
  <si>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</si>
  <si>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</si>
  <si>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</si>
  <si>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</si>
  <si>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</si>
  <si>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</si>
  <si>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</si>
  <si>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</si>
  <si>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</si>
  <si>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</si>
  <si>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</si>
  <si>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</si>
  <si>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</si>
  <si>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</si>
  <si>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</si>
  <si>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</si>
  <si>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</si>
  <si>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</si>
  <si>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</si>
  <si>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</si>
  <si>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</si>
  <si>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</si>
  <si>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</si>
  <si>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</si>
  <si>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</si>
  <si>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</si>
  <si>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</si>
  <si>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</si>
  <si>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</si>
  <si>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</si>
  <si>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</si>
  <si>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</si>
  <si>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</si>
  <si>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</si>
  <si>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</si>
  <si>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</si>
  <si>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</si>
  <si>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</si>
  <si>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</si>
  <si>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</si>
  <si>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</si>
  <si>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</si>
  <si>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</si>
  <si>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</si>
  <si>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</si>
  <si>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</si>
  <si>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</si>
  <si>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</si>
  <si>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</si>
  <si>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</si>
  <si>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</si>
  <si>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</si>
  <si>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</si>
  <si>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</si>
  <si>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</si>
  <si>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</si>
  <si>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</si>
  <si>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</si>
  <si>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</si>
  <si>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</si>
  <si>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</si>
  <si>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</si>
  <si>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</si>
  <si>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</si>
  <si>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</si>
  <si>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</si>
  <si>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</si>
  <si>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</si>
  <si>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</si>
  <si>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</si>
  <si>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</si>
  <si>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</si>
  <si>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</si>
  <si>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</si>
  <si>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</si>
  <si>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</si>
  <si>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</si>
  <si>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</si>
  <si>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</si>
  <si>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</si>
  <si>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</si>
  <si>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</si>
  <si>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</si>
  <si>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</si>
  <si>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</si>
  <si>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</si>
  <si>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</si>
  <si>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</si>
  <si>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</si>
  <si>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</si>
  <si>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</si>
  <si>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</si>
  <si>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</si>
  <si>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</si>
  <si>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</si>
  <si>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</si>
  <si>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</si>
  <si>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</si>
  <si>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</si>
  <si>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</si>
  <si>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</si>
  <si>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</si>
  <si>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</si>
  <si>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</si>
  <si>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</si>
  <si>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</si>
  <si>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</si>
  <si>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</si>
  <si>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</si>
  <si>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</si>
  <si>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</si>
  <si>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</si>
  <si>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</si>
  <si>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</si>
  <si>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</si>
  <si>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</si>
  <si>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</si>
  <si>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</si>
  <si>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</si>
  <si>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</si>
  <si>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</si>
  <si>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</si>
  <si>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</si>
  <si>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</si>
  <si>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</si>
  <si>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</si>
  <si>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</si>
  <si>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</si>
  <si>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</si>
  <si>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</si>
  <si>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</si>
  <si>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</si>
  <si>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</si>
  <si>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</si>
  <si>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</si>
  <si>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</si>
  <si>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</si>
  <si>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</si>
  <si>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</si>
  <si>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</si>
  <si>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</si>
  <si>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</si>
  <si>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</si>
  <si>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</si>
  <si>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</si>
  <si>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</si>
  <si>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</si>
  <si>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</si>
  <si>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</si>
  <si>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</si>
  <si>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</si>
  <si>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</si>
  <si>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</si>
  <si>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</si>
  <si>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</si>
  <si>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</si>
  <si>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</si>
  <si>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</si>
  <si>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</si>
  <si>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</si>
  <si>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</si>
  <si>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</si>
  <si>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</si>
  <si>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</si>
  <si>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</si>
  <si>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</si>
  <si>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</si>
  <si>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</si>
  <si>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</si>
  <si>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</si>
  <si>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</si>
  <si>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</si>
  <si>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</si>
  <si>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</si>
  <si>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</si>
  <si>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</si>
  <si>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</si>
  <si>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</si>
  <si>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</si>
  <si>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</si>
  <si>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</si>
  <si>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</si>
  <si>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</si>
  <si>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</si>
  <si>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</si>
  <si>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</si>
  <si>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</si>
  <si>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</si>
  <si>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</si>
  <si>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</si>
  <si>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</si>
  <si>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</si>
  <si>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</si>
  <si>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</si>
  <si>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</si>
  <si>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</si>
  <si>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</si>
  <si>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</si>
  <si>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</si>
  <si>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</si>
  <si>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</si>
  <si>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</si>
  <si>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</si>
  <si>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</si>
  <si>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</si>
  <si>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</si>
  <si>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</si>
  <si>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</si>
  <si>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</si>
  <si>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</si>
  <si>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</si>
  <si>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</si>
  <si>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</si>
  <si>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</si>
  <si>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</si>
  <si>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</si>
  <si>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</si>
  <si>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</si>
  <si>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</si>
  <si>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</si>
  <si>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</si>
  <si>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</si>
  <si>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</si>
  <si>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</si>
  <si>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</si>
  <si>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</si>
  <si>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</si>
  <si>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</si>
  <si>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</si>
  <si>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</si>
  <si>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</si>
  <si>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</si>
  <si>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</si>
  <si>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</si>
  <si>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</si>
  <si>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</si>
  <si>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</si>
  <si>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</si>
  <si>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</si>
  <si>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</si>
  <si>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</si>
  <si>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</si>
  <si>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</si>
  <si>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</si>
  <si>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</si>
  <si>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</si>
  <si>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</si>
  <si>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</si>
  <si>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</si>
  <si>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</si>
  <si>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</si>
  <si>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</si>
  <si>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</si>
  <si>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</si>
  <si>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</si>
  <si>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</si>
  <si>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</si>
  <si>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</si>
  <si>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</si>
  <si>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</si>
  <si>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</si>
  <si>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</si>
  <si>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</si>
  <si>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</si>
  <si>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</si>
  <si>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</si>
  <si>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</si>
  <si>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</si>
  <si>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</si>
  <si>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</si>
  <si>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</si>
  <si>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</si>
  <si>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</si>
  <si>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</si>
  <si>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</si>
  <si>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</si>
  <si>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</si>
  <si>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</si>
  <si>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</si>
  <si>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</si>
  <si>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</si>
  <si>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</si>
  <si>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</si>
  <si>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</si>
  <si>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</si>
  <si>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</si>
  <si>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</si>
  <si>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</si>
  <si>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</si>
  <si>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</si>
  <si>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</si>
  <si>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</si>
  <si>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</si>
  <si>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</si>
  <si>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</si>
  <si>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</si>
  <si>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</si>
  <si>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</si>
  <si>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</si>
  <si>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</si>
  <si>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</si>
  <si>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</si>
  <si>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</si>
  <si>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</si>
  <si>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</si>
  <si>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</si>
  <si>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</si>
  <si>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</si>
  <si>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</si>
  <si>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</si>
  <si>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</si>
  <si>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</si>
  <si>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</si>
  <si>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</si>
  <si>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</si>
  <si>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</si>
  <si>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</si>
  <si>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</si>
  <si>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</si>
  <si>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</si>
  <si>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</si>
  <si>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</si>
  <si>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</si>
  <si>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</si>
  <si>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</si>
  <si>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</si>
  <si>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</si>
  <si>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</si>
  <si>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</si>
  <si>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</si>
  <si>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</si>
  <si>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</si>
  <si>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</si>
  <si>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</si>
  <si>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</si>
  <si>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</si>
  <si>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</si>
  <si>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</si>
  <si>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</si>
  <si>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</si>
  <si>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</si>
  <si>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</si>
  <si>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</si>
  <si>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</si>
  <si>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</si>
  <si>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</si>
  <si>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</si>
  <si>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</si>
  <si>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</si>
  <si>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</si>
  <si>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</si>
  <si>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</si>
  <si>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</si>
  <si>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</si>
  <si>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</si>
  <si>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</si>
  <si>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</si>
  <si>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</si>
  <si>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</si>
  <si>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</si>
  <si>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</si>
  <si>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</si>
  <si>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</si>
  <si>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</si>
  <si>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</si>
  <si>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</si>
  <si>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</si>
  <si>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</si>
  <si>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</si>
  <si>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</si>
  <si>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</si>
  <si>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</si>
  <si>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</si>
  <si>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</si>
  <si>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</si>
  <si>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</si>
  <si>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</si>
  <si>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</si>
  <si>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</si>
  <si>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</si>
  <si>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</si>
  <si>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</si>
  <si>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</si>
  <si>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</si>
  <si>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</si>
  <si>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</si>
  <si>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</si>
  <si>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</si>
  <si>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</si>
  <si>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</si>
  <si>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</si>
  <si>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</si>
  <si>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</si>
  <si>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</si>
  <si>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</si>
  <si>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</si>
  <si>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</si>
  <si>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</si>
  <si>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</si>
  <si>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</si>
  <si>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</si>
  <si>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</si>
  <si>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</si>
  <si>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</si>
  <si>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</si>
  <si>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</si>
  <si>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</si>
  <si>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</si>
  <si>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</si>
  <si>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</si>
  <si>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</si>
  <si>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</si>
  <si>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</si>
  <si>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</si>
  <si>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</si>
  <si>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</si>
  <si>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</si>
  <si>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</si>
  <si>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</si>
  <si>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</si>
  <si>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</si>
  <si>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</si>
  <si>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</si>
  <si>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</si>
  <si>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</si>
  <si>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</si>
  <si>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</si>
  <si>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</si>
  <si>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</si>
  <si>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</si>
  <si>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</si>
  <si>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</si>
  <si>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</si>
  <si>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</si>
  <si>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</si>
  <si>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</si>
  <si>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</si>
  <si>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</si>
  <si>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</si>
  <si>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</si>
  <si>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</si>
  <si>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</si>
  <si>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</si>
  <si>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</si>
  <si>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</si>
  <si>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</si>
  <si>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</si>
  <si>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</si>
  <si>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</si>
  <si>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</si>
  <si>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</si>
  <si>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</si>
  <si>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</si>
  <si>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</si>
  <si>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</si>
  <si>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</si>
  <si>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</si>
  <si>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</si>
  <si>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</si>
  <si>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</si>
  <si>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</si>
  <si>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</si>
  <si>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</si>
  <si>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</si>
  <si>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</si>
  <si>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</si>
  <si>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</si>
  <si>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</si>
  <si>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</si>
  <si>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</si>
  <si>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</si>
  <si>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</si>
  <si>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</si>
  <si>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</si>
  <si>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</si>
  <si>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</si>
  <si>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</si>
  <si>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</si>
  <si>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</si>
  <si>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</si>
  <si>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</si>
  <si>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</si>
  <si>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</si>
  <si>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</si>
  <si>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</si>
  <si>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</si>
  <si>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</si>
  <si>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</si>
  <si>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</si>
  <si>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</si>
  <si>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</si>
  <si>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</si>
  <si>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</si>
  <si>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</si>
  <si>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</si>
  <si>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</si>
  <si>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</si>
  <si>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</si>
  <si>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</si>
  <si>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</si>
  <si>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</si>
  <si>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</si>
  <si>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</si>
  <si>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</si>
  <si>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</si>
  <si>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</si>
  <si>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</si>
  <si>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</si>
  <si>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</si>
  <si>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</si>
  <si>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</si>
  <si>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</si>
  <si>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</si>
  <si>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</si>
  <si>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</si>
  <si>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</si>
  <si>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</si>
  <si>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</si>
  <si>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</si>
  <si>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</si>
  <si>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</si>
  <si>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</si>
  <si>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</si>
  <si>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</si>
  <si>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</si>
  <si>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</si>
  <si>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</si>
  <si>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</si>
  <si>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</si>
  <si>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</si>
  <si>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</si>
  <si>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</si>
  <si>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</si>
  <si>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</si>
  <si>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</si>
  <si>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</si>
  <si>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</si>
  <si>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</si>
  <si>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</si>
  <si>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</si>
  <si>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</si>
  <si>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</si>
  <si>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</si>
  <si>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</si>
  <si>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</si>
  <si>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</si>
  <si>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</si>
  <si>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</si>
  <si>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</si>
  <si>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</si>
  <si>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</si>
  <si>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</si>
  <si>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</si>
  <si>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</si>
  <si>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</si>
  <si>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</si>
  <si>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</si>
  <si>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</si>
  <si>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</si>
  <si>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</si>
  <si>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</si>
  <si>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</si>
  <si>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</si>
  <si>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</si>
  <si>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</si>
  <si>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</si>
  <si>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</si>
  <si>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</si>
  <si>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</si>
  <si>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</si>
  <si>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</si>
  <si>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</si>
  <si>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</si>
  <si>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</si>
  <si>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</si>
  <si>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</si>
  <si>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</si>
  <si>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</si>
  <si>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</si>
  <si>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</si>
  <si>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</si>
  <si>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</si>
  <si>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</si>
  <si>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</si>
  <si>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</si>
  <si>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</si>
  <si>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</si>
  <si>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</si>
  <si>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</si>
  <si>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</si>
  <si>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</si>
  <si>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</si>
  <si>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</si>
  <si>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</si>
  <si>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</si>
  <si>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</si>
  <si>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</si>
  <si>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</si>
  <si>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</si>
  <si>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</si>
  <si>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</si>
  <si>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</si>
  <si>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</si>
  <si>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</si>
  <si>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</si>
  <si>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</si>
  <si>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</si>
  <si>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</si>
  <si>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</si>
  <si>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</si>
  <si>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</si>
  <si>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</si>
  <si>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</si>
  <si>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</si>
  <si>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</si>
  <si>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</si>
  <si>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</si>
  <si>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</si>
  <si>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</si>
  <si>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</si>
  <si>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</si>
  <si>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</si>
  <si>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</si>
  <si>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</si>
  <si>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</si>
  <si>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</si>
  <si>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</si>
  <si>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</si>
  <si>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</si>
  <si>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</si>
  <si>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</si>
  <si>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</si>
  <si>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</si>
  <si>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</si>
  <si>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</si>
  <si>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</si>
  <si>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</si>
  <si>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</si>
  <si>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</si>
  <si>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</si>
  <si>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</si>
  <si>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</si>
  <si>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</si>
  <si>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</si>
  <si>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</si>
  <si>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</si>
  <si>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</si>
  <si>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</si>
  <si>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</si>
  <si>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</si>
  <si>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</si>
  <si>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</si>
  <si>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</si>
  <si>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</si>
  <si>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</si>
  <si>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</si>
  <si>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</si>
  <si>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</si>
  <si>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</si>
  <si>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</si>
  <si>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</si>
  <si>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</si>
  <si>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</si>
  <si>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</si>
  <si>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</si>
  <si>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</si>
  <si>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</si>
  <si>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</si>
  <si>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</si>
  <si>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</si>
  <si>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</si>
  <si>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</si>
  <si>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</si>
  <si>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</si>
  <si>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</si>
  <si>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</si>
  <si>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</si>
  <si>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</si>
  <si>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</si>
  <si>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</si>
  <si>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</si>
  <si>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</si>
  <si>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</si>
  <si>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</si>
  <si>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</si>
  <si>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</si>
  <si>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</si>
  <si>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</si>
  <si>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</si>
  <si>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</si>
  <si>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</si>
  <si>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</si>
  <si>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</si>
  <si>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</si>
  <si>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</si>
  <si>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</si>
  <si>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</si>
  <si>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</si>
  <si>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</si>
  <si>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</si>
  <si>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</si>
  <si>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</si>
  <si>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</si>
  <si>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</si>
  <si>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</si>
  <si>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</si>
  <si>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</si>
  <si>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</si>
  <si>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</si>
  <si>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</si>
  <si>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</si>
  <si>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</si>
  <si>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</si>
  <si>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</si>
  <si>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</si>
  <si>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</si>
  <si>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</si>
  <si>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</si>
  <si>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</si>
  <si>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</si>
  <si>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</si>
  <si>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</si>
  <si>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</si>
  <si>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</si>
  <si>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</si>
  <si>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</si>
  <si>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</si>
  <si>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</si>
  <si>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</si>
  <si>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</si>
  <si>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</si>
  <si>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</si>
  <si>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</si>
  <si>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</si>
  <si>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</si>
  <si>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</si>
  <si>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</si>
  <si>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</si>
  <si>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</si>
  <si>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</si>
  <si>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</si>
  <si>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</si>
  <si>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</si>
  <si>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</si>
  <si>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</si>
  <si>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</si>
  <si>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</si>
  <si>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</si>
  <si>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</si>
  <si>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</si>
  <si>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</si>
  <si>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</si>
  <si>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</si>
  <si>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</si>
  <si>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</si>
  <si>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</si>
  <si>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</si>
  <si>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</si>
  <si>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</si>
  <si>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</si>
  <si>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</si>
  <si>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</si>
  <si>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</si>
  <si>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</si>
  <si>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</si>
  <si>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</si>
  <si>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</si>
  <si>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</si>
  <si>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</si>
  <si>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</si>
  <si>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</si>
  <si>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</si>
  <si>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</si>
  <si>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</si>
  <si>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</si>
  <si>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</si>
  <si>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</si>
  <si>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</si>
  <si>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</si>
  <si>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</si>
  <si>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</si>
  <si>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</si>
  <si>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</si>
  <si>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</si>
  <si>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</si>
  <si>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</si>
  <si>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</si>
  <si>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</si>
  <si>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</si>
  <si>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</si>
  <si>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</si>
  <si>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</si>
  <si>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</si>
  <si>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</si>
  <si>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</si>
  <si>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</si>
  <si>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</si>
  <si>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</si>
  <si>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</si>
  <si>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</si>
  <si>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</si>
  <si>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</si>
  <si>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</si>
  <si>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</si>
  <si>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</si>
  <si>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</si>
  <si>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</si>
  <si>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</si>
  <si>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</si>
  <si>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</si>
  <si>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</si>
  <si>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</si>
  <si>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</si>
  <si>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</si>
  <si>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</si>
  <si>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</si>
  <si>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</si>
  <si>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</si>
  <si>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</si>
  <si>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</si>
  <si>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</si>
  <si>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</si>
  <si>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</si>
  <si>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</si>
  <si>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</si>
  <si>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</si>
  <si>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</si>
  <si>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</si>
  <si>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</si>
  <si>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</si>
  <si>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</si>
  <si>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</si>
  <si>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</si>
  <si>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</si>
  <si>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</si>
  <si>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</si>
  <si>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</si>
  <si>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</si>
  <si>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</si>
  <si>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</si>
  <si>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</si>
  <si>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</si>
  <si>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</si>
  <si>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</si>
  <si>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</si>
  <si>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</si>
  <si>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</si>
  <si>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</si>
  <si>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</si>
  <si>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</si>
  <si>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</si>
  <si>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</si>
  <si>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</si>
  <si>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</si>
  <si>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</si>
  <si>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</si>
  <si>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</si>
  <si>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</si>
  <si>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</si>
  <si>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</si>
  <si>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</si>
  <si>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</si>
  <si>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</si>
  <si>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</si>
  <si>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</si>
  <si>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PRIORITARIAMETE EN SITUACION DE DESPLAZAMIENTO Y EN MODALIDAD FAMI, APOYAR A LAS FAMILIAS EN DESARROLLO CON MUJERES GESTANTES, MADRES LACTANTES  NIÑOS Y NIÑAS MENORES DE DOS AÑOS DE EDAD QUE SE ENCUENTRAN EN VULNERABILIDAD PSICOAFECTIVA, NUTRICIONAL ECONOMICA  Y SOCIAL PRIORITARIAMENTE EN SITUACION DE DESPLAZAMIENTO,</t>
  </si>
  <si>
    <t>701820110058</t>
  </si>
  <si>
    <t>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t>
  </si>
  <si>
    <t>701820110160</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</si>
  <si>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ENCUENTRAN EN VULNERABILIDAD.</t>
  </si>
  <si>
    <t>701820110133</t>
  </si>
  <si>
    <t>BRINDAR ATENCION A LA PRIMERA INFANCIA, NIÑOS Y NIÑAS MENORES DE (5) AÑOS DE EDAD, EN SITUACION DE VULNERABILIDAD ECONOMICA SOCIAL, CULTURAL, NUTRICIONAL Y PSICOAFECTIVA, A TRAVEZ DE LOS HOGARES COMUNITARIOS DE BIENESTAR MODALIDAD 0 A  5 AÑOS EN LAS SIGUIENTES FORMAS DE ATENCION: FAMILIARES, MULTIPLES  GRUPALES Y EN LA MODALIDAD FAMI, APOYAR A LAS FAMILIAS EN DESARROLLO CON MUJERES GESTANTES, MADRES LACTANTES Y NIÑOS Y NIÑAS MENORES DE DOS AÑOS  DE EDAD QUE SE ENCUETREN EN VULNERABILIDAD.</t>
  </si>
  <si>
    <t>701820120084</t>
  </si>
  <si>
    <t>701820120139</t>
  </si>
  <si>
    <t>018220120321</t>
  </si>
  <si>
    <t xml:space="preserve">BRINDAR  ATENCION A LOS NIÑOS Y NIÑAS ENTRE LOS SEIS MESES Y MENORES DE LOS CINCO AÑOS  DE EDAD CON VULNERABILIDAD ECONOMICA, SOCIAL, PRIORITARIAMENTE A QUIENES POR RAZONES DE TABAJO DE SUS PADRES O ADULTOS RESPONSABLES DE SU CUIDADO PERMANECEN  SOLOS TEMPORALMENTE Y A LOS HIJOS DE FAMILIA EN SITUACION DE DESPLAZAMIENTO. </t>
  </si>
  <si>
    <t>701820130353</t>
  </si>
  <si>
    <t>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</si>
  <si>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701820130352</t>
  </si>
  <si>
    <t>ATENDER INTEGRALMENTE A LA 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RESPONSAILIDAD DE DICHA  ATENCION.</t>
  </si>
  <si>
    <t xml:space="preserve">ATENDER A LA PIRMERA INFANCIAZ EN EL MARCO DE LA ESTRATEGIA DE CERO A SIEMPRE ESPECIALMENTE A LOS NIÑOS Y NIÑAS MENORES DE CINCO AÑOS DE FAMILIAS EN SITUACION DE VULNERABILIDAD DE CONFORMIDAD CON LAS DIRECTRICES LINEAMIENTOS Y PARAMETROS ESTABLEDICOS POR EL ICBF ASI COMO REGULAR LAS RELACIONES ENTRE LAS PARTES DERIVADAS DE LA ENTREGA DE APORTES DEL ICBF A LA EA. EN LA MODALIDAD DE HOGARES COMUNITARIOS DE BIENESTAR EN LAS SIGUENTES FORMAS DE ATENCION FAMILIARES, MULTIPLES , AGRUPADOS, EMPRESARIALES, JARDINES SOCIALES Y EN LA MODALIDAD FAMI  </t>
  </si>
  <si>
    <t>701820140390</t>
  </si>
  <si>
    <t>701820100141</t>
  </si>
  <si>
    <t>701820100132</t>
  </si>
  <si>
    <t>701820120321</t>
  </si>
  <si>
    <t>70-0116-2019</t>
  </si>
  <si>
    <t>PRESTAR EL SERVICIO DE DESARROLLO INFANTIL CDI DE CONFORMIDAD CON EL MANUAL OPERATIVO DE LA MODALIDAD FAMILIAR LAS DIRECTRICES ESTABLECIDAS POR EL ICBF EN ARMONIA CON LA POLITICA DE ESTADO PARA EL DESARROLLO INTEGRAL DE LA PRIMERA INFANCIA DE CERO A SIEMPRE.</t>
  </si>
  <si>
    <t>70-0254-2016</t>
  </si>
  <si>
    <t>PRESTAR EL SERVICIO DE ATENCION DE EDUCACION INICIALY CUIDADOS A NIÑOS NIÑAS MENORES DE 5 AÑOS HASTA SU INGRESO AL GRADO TRANSICION CON EL FIN DE PROMOVER EL DESARROLLOINTEGRAL A LA PRIMERA INFANCIA CON CALIDAD DE CONFORMIDAD CON LOS LINEAMIENTOS MANUAL OPERATIVO LAS DIRECTICES PARAMETROS ESTANDARES ESTABLECIDOS POR EL ICBF EN EL MARCODE LA ESTRATEGIA DE ATENCION INTEGRAL DE CERO A SIEMPRE.</t>
  </si>
  <si>
    <t>701820130133</t>
  </si>
  <si>
    <t>BRINDAR ATENCION A LA PRIMERA INFANCIA NIÑOS, NIÑAS MENORES DE CINCO AÑOS (05) DE EDAD DE FAMILIAS EN SITUACION DE VULNERABILIDAD A TRAVEZ DE LOS HOGARES COMUNITARIOS DE BIENESTAREN LAS SIGUIENTES FORMAS DE ATENCION: FAMILIARES, MULTIPLES GRUPALES, JARDIN SOCIAL, EMPRESARIALES EN LA MODALIDAD FAMI, DE CONFORMIDAD CON LOS LINEAMIENTOS, ESTANDARES Y DIRECTRICES QUE EL ICBF EXPIDA PARA LAS MISMAS.</t>
  </si>
  <si>
    <t>70-0415-2018</t>
  </si>
  <si>
    <t>PRESTAR LOS SERVICIOS: HOGARES COMUNITARIOS DE BIENESTAR FAMI FAMILIAR TRADICIONAL DE CONFORMIDADCON LAS DIRECTRICES, LINEAMIENTOSY PARAMETROS ESTABLECIDOS POR EL ICBF, EN ARMONIA CON LA POLITICA DE ESTADOPARA EL DESARROLLO INTEGRAL ALA PRIMERA INFANCIA DE CERO A SIEMPRE.</t>
  </si>
  <si>
    <t>70-0146-2020</t>
  </si>
  <si>
    <t>PRESTAR LOS SERVICIOS DE EDUCACUION INICIAL EN EL MARCO DE LA ATENCION INTEGRAL EN CENTROS DE DESARROLLO INFANTIL-CDI- Y DESARROLLO INFANTIL EN MEDIO FAMILIAR-DIMF-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</si>
  <si>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70-0256-2019</t>
  </si>
  <si>
    <t>70-0527-2016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</si>
  <si>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</si>
  <si>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LOS SERVICIOS HOGARES COMUNITARIOS DE BIENESTAR DE CONFORMIDAD CON LAS DIRECTRICES LINEAMIENTOS Y PARAMAETROS ESTABLECIDOS POR EL ICBF EN ARMONIA CON LA POLITICA DE ESTADO PARA EL DESARROLLO INTEGRAL A LA PRIMERA INFANCIA DE CERO A SIEMPRE</t>
  </si>
  <si>
    <t>70-0631-2016</t>
  </si>
  <si>
    <t>70-0160-2018</t>
  </si>
  <si>
    <t>70-0315-2017</t>
  </si>
  <si>
    <t>7018-2014-0126</t>
  </si>
  <si>
    <t>ANDREA  CAROLINA TUBERQUIA SUAREZ</t>
  </si>
  <si>
    <t xml:space="preserve">TRASVERSAL 35 No  38C-5 BARRIO LAS FLORES - COROZAL, SUCRE </t>
  </si>
  <si>
    <t>TEL. 2846576</t>
  </si>
  <si>
    <t>www.fundesocol@hotmail.com</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</si>
  <si>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</si>
  <si>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</si>
  <si>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ANDREA CAROLINA TUBERQUIA SUAREZ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</si>
</sst>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3" t="s">
        <v>2719</v>
      </c>
      <c r="D15" s="35"/>
      <c r="E15" s="35"/>
      <c r="F15" s="5"/>
      <c r="G15" s="32" t="s">
        <v>1168</v>
      </c>
      <c r="H15" s="103" t="s">
        <v>453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830512219</v>
      </c>
      <c r="C20" s="5"/>
      <c r="D20" s="73"/>
      <c r="E20" s="5"/>
      <c r="F20" s="5"/>
      <c r="G20" s="5"/>
      <c r="H20" s="240"/>
      <c r="I20" s="146" t="s">
        <v>453</v>
      </c>
      <c r="J20" s="147" t="s">
        <v>966</v>
      </c>
      <c r="K20" s="148">
        <v>1526850374</v>
      </c>
      <c r="L20" s="149"/>
      <c r="M20" s="149">
        <v>44561</v>
      </c>
      <c r="N20" s="132">
        <f>+(M20-L20)/30</f>
        <v>1485.3666666666666</v>
      </c>
      <c r="O20" s="135"/>
      <c r="U20" s="131"/>
      <c r="V20" s="105">
        <f ca="1">NOW()</f>
        <v>44194.424571759257</v>
      </c>
      <c r="W20" s="105">
        <f ca="1">NOW()</f>
        <v>44194.424571759257</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SOCIAL DE COLOMBIA FUNDESOCOL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2695</v>
      </c>
      <c r="E48" s="142">
        <v>40211</v>
      </c>
      <c r="F48" s="142">
        <v>40543</v>
      </c>
      <c r="G48" s="156">
        <f>IF(AND(E48&lt;&gt;"",F48&lt;&gt;""),((F48-E48)/30),"")</f>
        <v>11.066666666666666</v>
      </c>
      <c r="H48" s="119" t="s">
        <v>2677</v>
      </c>
      <c r="I48" s="112" t="s">
        <v>453</v>
      </c>
      <c r="J48" s="112" t="s">
        <v>966</v>
      </c>
      <c r="K48" s="120">
        <v>32327680</v>
      </c>
      <c r="L48" s="113" t="s">
        <v>1148</v>
      </c>
      <c r="M48" s="114"/>
      <c r="N48" s="113" t="s">
        <v>27</v>
      </c>
      <c r="O48" s="113" t="s">
        <v>1148</v>
      </c>
      <c r="P48" s="78"/>
    </row>
    <row r="49" spans="1:16" s="6" customFormat="1" ht="24.75" customHeight="1" x14ac:dyDescent="0.25">
      <c r="A49" s="140">
        <v>2</v>
      </c>
      <c r="B49" s="119" t="s">
        <v>2676</v>
      </c>
      <c r="C49" s="111" t="s">
        <v>31</v>
      </c>
      <c r="D49" s="118" t="s">
        <v>2694</v>
      </c>
      <c r="E49" s="142">
        <v>40211</v>
      </c>
      <c r="F49" s="142">
        <v>40543</v>
      </c>
      <c r="G49" s="156">
        <f>IF(AND(E49&lt;&gt;"",F49&lt;&gt;""),((F49-E49)/30),"")</f>
        <v>11.066666666666666</v>
      </c>
      <c r="H49" s="119" t="s">
        <v>2677</v>
      </c>
      <c r="I49" s="112" t="s">
        <v>453</v>
      </c>
      <c r="J49" s="112" t="s">
        <v>966</v>
      </c>
      <c r="K49" s="120">
        <v>322598200</v>
      </c>
      <c r="L49" s="113" t="s">
        <v>1148</v>
      </c>
      <c r="M49" s="114"/>
      <c r="N49" s="113" t="s">
        <v>27</v>
      </c>
      <c r="O49" s="113" t="s">
        <v>1148</v>
      </c>
      <c r="P49" s="78"/>
    </row>
    <row r="50" spans="1:16" s="6" customFormat="1" ht="24.75" customHeight="1" x14ac:dyDescent="0.25">
      <c r="A50" s="140">
        <v>3</v>
      </c>
      <c r="B50" s="119" t="s">
        <v>2676</v>
      </c>
      <c r="C50" s="111" t="s">
        <v>31</v>
      </c>
      <c r="D50" s="118" t="s">
        <v>2694</v>
      </c>
      <c r="E50" s="142">
        <v>40211</v>
      </c>
      <c r="F50" s="142">
        <v>40543</v>
      </c>
      <c r="G50" s="156">
        <f>IF(AND(E50&lt;&gt;"",F50&lt;&gt;""),((F50-E50)/30),"")</f>
        <v>11.066666666666666</v>
      </c>
      <c r="H50" s="116" t="s">
        <v>2677</v>
      </c>
      <c r="I50" s="112" t="s">
        <v>453</v>
      </c>
      <c r="J50" s="112" t="s">
        <v>974</v>
      </c>
      <c r="K50" s="120">
        <v>322598200</v>
      </c>
      <c r="L50" s="121" t="s">
        <v>1148</v>
      </c>
      <c r="M50" s="114"/>
      <c r="N50" s="113" t="s">
        <v>27</v>
      </c>
      <c r="O50" s="113" t="s">
        <v>1148</v>
      </c>
      <c r="P50" s="78"/>
    </row>
    <row r="51" spans="1:16" s="6" customFormat="1" ht="24.75" customHeight="1" outlineLevel="1" x14ac:dyDescent="0.25">
      <c r="A51" s="140">
        <v>4</v>
      </c>
      <c r="B51" s="119" t="s">
        <v>2676</v>
      </c>
      <c r="C51" s="111" t="s">
        <v>31</v>
      </c>
      <c r="D51" s="118" t="s">
        <v>2678</v>
      </c>
      <c r="E51" s="142">
        <v>40575</v>
      </c>
      <c r="F51" s="142">
        <v>40908</v>
      </c>
      <c r="G51" s="156">
        <f t="shared" ref="G51:G107" si="1">IF(AND(E51&lt;&gt;"",F51&lt;&gt;""),((F51-E51)/30),"")</f>
        <v>11.1</v>
      </c>
      <c r="H51" s="119" t="s">
        <v>2679</v>
      </c>
      <c r="I51" s="112" t="s">
        <v>453</v>
      </c>
      <c r="J51" s="112" t="s">
        <v>966</v>
      </c>
      <c r="K51" s="120">
        <v>68706733</v>
      </c>
      <c r="L51" s="121" t="s">
        <v>1148</v>
      </c>
      <c r="M51" s="114"/>
      <c r="N51" s="113" t="s">
        <v>27</v>
      </c>
      <c r="O51" s="113" t="s">
        <v>1148</v>
      </c>
      <c r="P51" s="78"/>
    </row>
    <row r="52" spans="1:16" s="7" customFormat="1" ht="24.75" customHeight="1" outlineLevel="1" x14ac:dyDescent="0.25">
      <c r="A52" s="141">
        <v>5</v>
      </c>
      <c r="B52" s="119" t="s">
        <v>2676</v>
      </c>
      <c r="C52" s="111" t="s">
        <v>31</v>
      </c>
      <c r="D52" s="118" t="s">
        <v>2680</v>
      </c>
      <c r="E52" s="142">
        <v>40575</v>
      </c>
      <c r="F52" s="142">
        <v>40908</v>
      </c>
      <c r="G52" s="156">
        <f t="shared" si="1"/>
        <v>11.1</v>
      </c>
      <c r="H52" s="116" t="s">
        <v>2681</v>
      </c>
      <c r="I52" s="118" t="s">
        <v>453</v>
      </c>
      <c r="J52" s="118" t="s">
        <v>966</v>
      </c>
      <c r="K52" s="120">
        <v>442091179</v>
      </c>
      <c r="L52" s="121" t="s">
        <v>1148</v>
      </c>
      <c r="M52" s="114"/>
      <c r="N52" s="113" t="s">
        <v>27</v>
      </c>
      <c r="O52" s="113" t="s">
        <v>1148</v>
      </c>
      <c r="P52" s="79"/>
    </row>
    <row r="53" spans="1:16" s="7" customFormat="1" ht="24.75" customHeight="1" outlineLevel="1" x14ac:dyDescent="0.25">
      <c r="A53" s="141">
        <v>6</v>
      </c>
      <c r="B53" s="119" t="s">
        <v>2676</v>
      </c>
      <c r="C53" s="111" t="s">
        <v>31</v>
      </c>
      <c r="D53" s="118" t="s">
        <v>2680</v>
      </c>
      <c r="E53" s="142">
        <v>40575</v>
      </c>
      <c r="F53" s="142">
        <v>40908</v>
      </c>
      <c r="G53" s="156">
        <f t="shared" si="1"/>
        <v>11.1</v>
      </c>
      <c r="H53" s="116" t="s">
        <v>2681</v>
      </c>
      <c r="I53" s="118" t="s">
        <v>453</v>
      </c>
      <c r="J53" s="118" t="s">
        <v>974</v>
      </c>
      <c r="K53" s="120">
        <v>442091179</v>
      </c>
      <c r="L53" s="121" t="s">
        <v>1148</v>
      </c>
      <c r="M53" s="114"/>
      <c r="N53" s="113" t="s">
        <v>27</v>
      </c>
      <c r="O53" s="113" t="s">
        <v>1148</v>
      </c>
      <c r="P53" s="79"/>
    </row>
    <row r="54" spans="1:16" s="7" customFormat="1" ht="24.75" customHeight="1" outlineLevel="1" x14ac:dyDescent="0.25">
      <c r="A54" s="141">
        <v>7</v>
      </c>
      <c r="B54" s="119" t="s">
        <v>2676</v>
      </c>
      <c r="C54" s="111" t="s">
        <v>31</v>
      </c>
      <c r="D54" s="118" t="s">
        <v>2680</v>
      </c>
      <c r="E54" s="142">
        <v>40575</v>
      </c>
      <c r="F54" s="142">
        <v>40908</v>
      </c>
      <c r="G54" s="156">
        <f t="shared" si="1"/>
        <v>11.1</v>
      </c>
      <c r="H54" s="119" t="s">
        <v>2681</v>
      </c>
      <c r="I54" s="112" t="s">
        <v>453</v>
      </c>
      <c r="J54" s="112" t="s">
        <v>983</v>
      </c>
      <c r="K54" s="115">
        <v>442091179</v>
      </c>
      <c r="L54" s="121" t="s">
        <v>1148</v>
      </c>
      <c r="M54" s="114"/>
      <c r="N54" s="113" t="s">
        <v>27</v>
      </c>
      <c r="O54" s="113" t="s">
        <v>1148</v>
      </c>
      <c r="P54" s="79"/>
    </row>
    <row r="55" spans="1:16" s="7" customFormat="1" ht="24.75" customHeight="1" outlineLevel="1" x14ac:dyDescent="0.25">
      <c r="A55" s="141">
        <v>8</v>
      </c>
      <c r="B55" s="119" t="s">
        <v>2676</v>
      </c>
      <c r="C55" s="111" t="s">
        <v>31</v>
      </c>
      <c r="D55" s="118" t="s">
        <v>2682</v>
      </c>
      <c r="E55" s="142">
        <v>40575</v>
      </c>
      <c r="F55" s="142">
        <v>40908</v>
      </c>
      <c r="G55" s="156">
        <f t="shared" si="1"/>
        <v>11.1</v>
      </c>
      <c r="H55" s="119" t="s">
        <v>2683</v>
      </c>
      <c r="I55" s="112" t="s">
        <v>453</v>
      </c>
      <c r="J55" s="112" t="s">
        <v>966</v>
      </c>
      <c r="K55" s="115">
        <v>62883480</v>
      </c>
      <c r="L55" s="121" t="s">
        <v>1148</v>
      </c>
      <c r="M55" s="114"/>
      <c r="N55" s="113" t="s">
        <v>27</v>
      </c>
      <c r="O55" s="113" t="s">
        <v>1148</v>
      </c>
      <c r="P55" s="79"/>
    </row>
    <row r="56" spans="1:16" s="7" customFormat="1" ht="24.75" customHeight="1" outlineLevel="1" x14ac:dyDescent="0.25">
      <c r="A56" s="141">
        <v>9</v>
      </c>
      <c r="B56" s="119" t="s">
        <v>2676</v>
      </c>
      <c r="C56" s="111" t="s">
        <v>31</v>
      </c>
      <c r="D56" s="118" t="s">
        <v>2684</v>
      </c>
      <c r="E56" s="142">
        <v>40941</v>
      </c>
      <c r="F56" s="142">
        <v>41121</v>
      </c>
      <c r="G56" s="156">
        <f t="shared" si="1"/>
        <v>6</v>
      </c>
      <c r="H56" s="119" t="s">
        <v>2677</v>
      </c>
      <c r="I56" s="112" t="s">
        <v>453</v>
      </c>
      <c r="J56" s="112" t="s">
        <v>966</v>
      </c>
      <c r="K56" s="115">
        <v>159808404</v>
      </c>
      <c r="L56" s="121" t="s">
        <v>1148</v>
      </c>
      <c r="M56" s="114"/>
      <c r="N56" s="113" t="s">
        <v>27</v>
      </c>
      <c r="O56" s="113" t="s">
        <v>1148</v>
      </c>
      <c r="P56" s="79"/>
    </row>
    <row r="57" spans="1:16" s="7" customFormat="1" ht="24.75" customHeight="1" outlineLevel="1" x14ac:dyDescent="0.25">
      <c r="A57" s="141">
        <v>10</v>
      </c>
      <c r="B57" s="119" t="s">
        <v>2676</v>
      </c>
      <c r="C57" s="65" t="s">
        <v>31</v>
      </c>
      <c r="D57" s="118" t="s">
        <v>2684</v>
      </c>
      <c r="E57" s="142">
        <v>40941</v>
      </c>
      <c r="F57" s="142">
        <v>41121</v>
      </c>
      <c r="G57" s="156">
        <f t="shared" si="1"/>
        <v>6</v>
      </c>
      <c r="H57" s="119" t="s">
        <v>2677</v>
      </c>
      <c r="I57" s="63" t="s">
        <v>453</v>
      </c>
      <c r="J57" s="63" t="s">
        <v>983</v>
      </c>
      <c r="K57" s="66">
        <v>159808404</v>
      </c>
      <c r="L57" s="121" t="s">
        <v>1148</v>
      </c>
      <c r="M57" s="67"/>
      <c r="N57" s="65" t="s">
        <v>27</v>
      </c>
      <c r="O57" s="65" t="s">
        <v>1148</v>
      </c>
      <c r="P57" s="79"/>
    </row>
    <row r="58" spans="1:16" s="7" customFormat="1" ht="24.75" customHeight="1" outlineLevel="1" x14ac:dyDescent="0.25">
      <c r="A58" s="141">
        <v>11</v>
      </c>
      <c r="B58" s="119" t="s">
        <v>2676</v>
      </c>
      <c r="C58" s="65" t="s">
        <v>31</v>
      </c>
      <c r="D58" s="118" t="s">
        <v>2684</v>
      </c>
      <c r="E58" s="142">
        <v>40941</v>
      </c>
      <c r="F58" s="142">
        <v>41121</v>
      </c>
      <c r="G58" s="156">
        <f t="shared" si="1"/>
        <v>6</v>
      </c>
      <c r="H58" s="119" t="s">
        <v>2677</v>
      </c>
      <c r="I58" s="63" t="s">
        <v>453</v>
      </c>
      <c r="J58" s="63" t="s">
        <v>982</v>
      </c>
      <c r="K58" s="120">
        <v>159808404</v>
      </c>
      <c r="L58" s="121" t="s">
        <v>1148</v>
      </c>
      <c r="M58" s="67"/>
      <c r="N58" s="65" t="s">
        <v>27</v>
      </c>
      <c r="O58" s="65" t="s">
        <v>1148</v>
      </c>
      <c r="P58" s="79"/>
    </row>
    <row r="59" spans="1:16" s="7" customFormat="1" ht="24.75" customHeight="1" outlineLevel="1" x14ac:dyDescent="0.25">
      <c r="A59" s="141">
        <v>12</v>
      </c>
      <c r="B59" s="119" t="s">
        <v>2676</v>
      </c>
      <c r="C59" s="65" t="s">
        <v>31</v>
      </c>
      <c r="D59" s="118" t="s">
        <v>2685</v>
      </c>
      <c r="E59" s="142">
        <v>40943</v>
      </c>
      <c r="F59" s="142">
        <v>41273</v>
      </c>
      <c r="G59" s="156">
        <f t="shared" si="1"/>
        <v>11</v>
      </c>
      <c r="H59" s="119" t="s">
        <v>2681</v>
      </c>
      <c r="I59" s="63" t="s">
        <v>453</v>
      </c>
      <c r="J59" s="63" t="s">
        <v>966</v>
      </c>
      <c r="K59" s="120">
        <v>684668709</v>
      </c>
      <c r="L59" s="121" t="s">
        <v>1148</v>
      </c>
      <c r="M59" s="67"/>
      <c r="N59" s="65" t="s">
        <v>27</v>
      </c>
      <c r="O59" s="65" t="s">
        <v>1148</v>
      </c>
      <c r="P59" s="79"/>
    </row>
    <row r="60" spans="1:16" s="7" customFormat="1" ht="24.75" customHeight="1" outlineLevel="1" x14ac:dyDescent="0.25">
      <c r="A60" s="141">
        <v>13</v>
      </c>
      <c r="B60" s="119" t="s">
        <v>2676</v>
      </c>
      <c r="C60" s="65" t="s">
        <v>31</v>
      </c>
      <c r="D60" s="118" t="s">
        <v>2685</v>
      </c>
      <c r="E60" s="142">
        <v>40943</v>
      </c>
      <c r="F60" s="142">
        <v>41273</v>
      </c>
      <c r="G60" s="156">
        <f t="shared" si="1"/>
        <v>11</v>
      </c>
      <c r="H60" s="119" t="s">
        <v>2681</v>
      </c>
      <c r="I60" s="63" t="s">
        <v>453</v>
      </c>
      <c r="J60" s="63" t="s">
        <v>974</v>
      </c>
      <c r="K60" s="120">
        <v>684668709</v>
      </c>
      <c r="L60" s="121" t="s">
        <v>1148</v>
      </c>
      <c r="M60" s="67"/>
      <c r="N60" s="65" t="s">
        <v>27</v>
      </c>
      <c r="O60" s="65" t="s">
        <v>1148</v>
      </c>
      <c r="P60" s="79"/>
    </row>
    <row r="61" spans="1:16" s="7" customFormat="1" ht="24.75" customHeight="1" outlineLevel="1" x14ac:dyDescent="0.25">
      <c r="A61" s="141">
        <v>14</v>
      </c>
      <c r="B61" s="119" t="s">
        <v>2676</v>
      </c>
      <c r="C61" s="65" t="s">
        <v>31</v>
      </c>
      <c r="D61" s="118" t="s">
        <v>2685</v>
      </c>
      <c r="E61" s="142">
        <v>40943</v>
      </c>
      <c r="F61" s="142">
        <v>41273</v>
      </c>
      <c r="G61" s="156">
        <f t="shared" si="1"/>
        <v>11</v>
      </c>
      <c r="H61" s="119" t="s">
        <v>2681</v>
      </c>
      <c r="I61" s="63" t="s">
        <v>453</v>
      </c>
      <c r="J61" s="63" t="s">
        <v>983</v>
      </c>
      <c r="K61" s="120">
        <v>684668709</v>
      </c>
      <c r="L61" s="121" t="s">
        <v>1148</v>
      </c>
      <c r="M61" s="67"/>
      <c r="N61" s="65" t="s">
        <v>27</v>
      </c>
      <c r="O61" s="65" t="s">
        <v>1148</v>
      </c>
      <c r="P61" s="79"/>
    </row>
    <row r="62" spans="1:16" s="7" customFormat="1" ht="24.75" customHeight="1" outlineLevel="1" x14ac:dyDescent="0.25">
      <c r="A62" s="141">
        <v>15</v>
      </c>
      <c r="B62" s="119" t="s">
        <v>2676</v>
      </c>
      <c r="C62" s="65" t="s">
        <v>31</v>
      </c>
      <c r="D62" s="118" t="s">
        <v>2696</v>
      </c>
      <c r="E62" s="142">
        <v>41095</v>
      </c>
      <c r="F62" s="142">
        <v>41273</v>
      </c>
      <c r="G62" s="156">
        <f t="shared" si="1"/>
        <v>5.9333333333333336</v>
      </c>
      <c r="H62" s="119" t="s">
        <v>2687</v>
      </c>
      <c r="I62" s="63" t="s">
        <v>453</v>
      </c>
      <c r="J62" s="63" t="s">
        <v>966</v>
      </c>
      <c r="K62" s="120">
        <v>143716107</v>
      </c>
      <c r="L62" s="121" t="s">
        <v>1148</v>
      </c>
      <c r="M62" s="67"/>
      <c r="N62" s="65" t="s">
        <v>27</v>
      </c>
      <c r="O62" s="65" t="s">
        <v>1148</v>
      </c>
      <c r="P62" s="79"/>
    </row>
    <row r="63" spans="1:16" s="7" customFormat="1" ht="24.75" customHeight="1" outlineLevel="1" x14ac:dyDescent="0.25">
      <c r="A63" s="141">
        <v>16</v>
      </c>
      <c r="B63" s="119" t="s">
        <v>2676</v>
      </c>
      <c r="C63" s="65" t="s">
        <v>31</v>
      </c>
      <c r="D63" s="118" t="s">
        <v>2686</v>
      </c>
      <c r="E63" s="142">
        <v>41095</v>
      </c>
      <c r="F63" s="142">
        <v>41273</v>
      </c>
      <c r="G63" s="156">
        <f t="shared" si="1"/>
        <v>5.9333333333333336</v>
      </c>
      <c r="H63" s="119" t="s">
        <v>2687</v>
      </c>
      <c r="I63" s="63" t="s">
        <v>453</v>
      </c>
      <c r="J63" s="63" t="s">
        <v>982</v>
      </c>
      <c r="K63" s="120">
        <v>143716107</v>
      </c>
      <c r="L63" s="121" t="s">
        <v>1148</v>
      </c>
      <c r="M63" s="67"/>
      <c r="N63" s="65" t="s">
        <v>27</v>
      </c>
      <c r="O63" s="65" t="s">
        <v>1148</v>
      </c>
      <c r="P63" s="79"/>
    </row>
    <row r="64" spans="1:16" s="7" customFormat="1" ht="24.75" customHeight="1" outlineLevel="1" x14ac:dyDescent="0.25">
      <c r="A64" s="141">
        <v>17</v>
      </c>
      <c r="B64" s="119" t="s">
        <v>2676</v>
      </c>
      <c r="C64" s="65" t="s">
        <v>31</v>
      </c>
      <c r="D64" s="118" t="s">
        <v>2686</v>
      </c>
      <c r="E64" s="142">
        <v>41095</v>
      </c>
      <c r="F64" s="142">
        <v>41273</v>
      </c>
      <c r="G64" s="156">
        <f t="shared" si="1"/>
        <v>5.9333333333333336</v>
      </c>
      <c r="H64" s="119" t="s">
        <v>2687</v>
      </c>
      <c r="I64" s="63" t="s">
        <v>453</v>
      </c>
      <c r="J64" s="63" t="s">
        <v>983</v>
      </c>
      <c r="K64" s="120">
        <v>143716107</v>
      </c>
      <c r="L64" s="121" t="s">
        <v>1148</v>
      </c>
      <c r="M64" s="67"/>
      <c r="N64" s="65" t="s">
        <v>27</v>
      </c>
      <c r="O64" s="65" t="s">
        <v>1148</v>
      </c>
      <c r="P64" s="79"/>
    </row>
    <row r="65" spans="1:16" s="7" customFormat="1" ht="24.75" customHeight="1" outlineLevel="1" x14ac:dyDescent="0.25">
      <c r="A65" s="141">
        <v>18</v>
      </c>
      <c r="B65" s="119" t="s">
        <v>2676</v>
      </c>
      <c r="C65" s="65" t="s">
        <v>31</v>
      </c>
      <c r="D65" s="118" t="s">
        <v>2688</v>
      </c>
      <c r="E65" s="142">
        <v>41508</v>
      </c>
      <c r="F65" s="142">
        <v>42004</v>
      </c>
      <c r="G65" s="156">
        <f t="shared" si="1"/>
        <v>16.533333333333335</v>
      </c>
      <c r="H65" s="119" t="s">
        <v>2689</v>
      </c>
      <c r="I65" s="63" t="s">
        <v>453</v>
      </c>
      <c r="J65" s="63" t="s">
        <v>966</v>
      </c>
      <c r="K65" s="120">
        <v>779089125</v>
      </c>
      <c r="L65" s="121" t="s">
        <v>1148</v>
      </c>
      <c r="M65" s="67"/>
      <c r="N65" s="65" t="s">
        <v>27</v>
      </c>
      <c r="O65" s="65" t="s">
        <v>1148</v>
      </c>
      <c r="P65" s="79"/>
    </row>
    <row r="66" spans="1:16" s="7" customFormat="1" ht="24.75" customHeight="1" outlineLevel="1" x14ac:dyDescent="0.25">
      <c r="A66" s="141">
        <v>19</v>
      </c>
      <c r="B66" s="119" t="s">
        <v>2676</v>
      </c>
      <c r="C66" s="65" t="s">
        <v>31</v>
      </c>
      <c r="D66" s="118" t="s">
        <v>2690</v>
      </c>
      <c r="E66" s="142">
        <v>41508</v>
      </c>
      <c r="F66" s="142">
        <v>42004</v>
      </c>
      <c r="G66" s="156">
        <f t="shared" si="1"/>
        <v>16.533333333333335</v>
      </c>
      <c r="H66" s="119" t="s">
        <v>2691</v>
      </c>
      <c r="I66" s="63" t="s">
        <v>453</v>
      </c>
      <c r="J66" s="63" t="s">
        <v>966</v>
      </c>
      <c r="K66" s="120">
        <v>859248999</v>
      </c>
      <c r="L66" s="121" t="s">
        <v>1148</v>
      </c>
      <c r="M66" s="67"/>
      <c r="N66" s="65" t="s">
        <v>27</v>
      </c>
      <c r="O66" s="65" t="s">
        <v>1148</v>
      </c>
      <c r="P66" s="79"/>
    </row>
    <row r="67" spans="1:16" s="7" customFormat="1" ht="24.75" customHeight="1" outlineLevel="1" x14ac:dyDescent="0.25">
      <c r="A67" s="141">
        <v>20</v>
      </c>
      <c r="B67" s="119" t="s">
        <v>2676</v>
      </c>
      <c r="C67" s="65" t="s">
        <v>31</v>
      </c>
      <c r="D67" s="118" t="s">
        <v>2714</v>
      </c>
      <c r="E67" s="142">
        <v>41660</v>
      </c>
      <c r="F67" s="142">
        <v>42034</v>
      </c>
      <c r="G67" s="156">
        <f t="shared" si="1"/>
        <v>12.466666666666667</v>
      </c>
      <c r="H67" s="119" t="s">
        <v>2692</v>
      </c>
      <c r="I67" s="63" t="s">
        <v>453</v>
      </c>
      <c r="J67" s="63" t="s">
        <v>983</v>
      </c>
      <c r="K67" s="120">
        <v>749764562</v>
      </c>
      <c r="L67" s="121" t="s">
        <v>1148</v>
      </c>
      <c r="M67" s="67"/>
      <c r="N67" s="65" t="s">
        <v>27</v>
      </c>
      <c r="O67" s="65" t="s">
        <v>26</v>
      </c>
      <c r="P67" s="79"/>
    </row>
    <row r="68" spans="1:16" s="7" customFormat="1" ht="24.75" customHeight="1" outlineLevel="1" x14ac:dyDescent="0.25">
      <c r="A68" s="141">
        <v>21</v>
      </c>
      <c r="B68" s="119" t="s">
        <v>2676</v>
      </c>
      <c r="C68" s="65" t="s">
        <v>31</v>
      </c>
      <c r="D68" s="118" t="s">
        <v>2711</v>
      </c>
      <c r="E68" s="142">
        <v>42720</v>
      </c>
      <c r="F68" s="142">
        <v>43084</v>
      </c>
      <c r="G68" s="156">
        <f t="shared" si="1"/>
        <v>12.133333333333333</v>
      </c>
      <c r="H68" s="119" t="s">
        <v>2692</v>
      </c>
      <c r="I68" s="63" t="s">
        <v>453</v>
      </c>
      <c r="J68" s="63" t="s">
        <v>966</v>
      </c>
      <c r="K68" s="120">
        <v>2836751692</v>
      </c>
      <c r="L68" s="121" t="s">
        <v>1148</v>
      </c>
      <c r="M68" s="67"/>
      <c r="N68" s="65" t="s">
        <v>27</v>
      </c>
      <c r="O68" s="65" t="s">
        <v>26</v>
      </c>
      <c r="P68" s="79"/>
    </row>
    <row r="69" spans="1:16" s="7" customFormat="1" ht="24.75" customHeight="1" outlineLevel="1" x14ac:dyDescent="0.25">
      <c r="A69" s="141">
        <v>22</v>
      </c>
      <c r="B69" s="119" t="s">
        <v>2676</v>
      </c>
      <c r="C69" s="65" t="s">
        <v>31</v>
      </c>
      <c r="D69" s="118" t="s">
        <v>2713</v>
      </c>
      <c r="E69" s="142">
        <v>43086</v>
      </c>
      <c r="F69" s="142">
        <v>43312</v>
      </c>
      <c r="G69" s="156">
        <f t="shared" si="1"/>
        <v>7.5333333333333332</v>
      </c>
      <c r="H69" s="119" t="s">
        <v>2692</v>
      </c>
      <c r="I69" s="63" t="s">
        <v>453</v>
      </c>
      <c r="J69" s="63" t="s">
        <v>966</v>
      </c>
      <c r="K69" s="120">
        <v>1488289378</v>
      </c>
      <c r="L69" s="121" t="s">
        <v>1148</v>
      </c>
      <c r="M69" s="67"/>
      <c r="N69" s="65" t="s">
        <v>27</v>
      </c>
      <c r="O69" s="65" t="s">
        <v>26</v>
      </c>
      <c r="P69" s="79"/>
    </row>
    <row r="70" spans="1:16" s="7" customFormat="1" ht="24.75" customHeight="1" outlineLevel="1" x14ac:dyDescent="0.25">
      <c r="A70" s="141">
        <v>23</v>
      </c>
      <c r="B70" s="64" t="s">
        <v>2676</v>
      </c>
      <c r="C70" s="65" t="s">
        <v>31</v>
      </c>
      <c r="D70" s="118" t="s">
        <v>2712</v>
      </c>
      <c r="E70" s="142">
        <v>43313</v>
      </c>
      <c r="F70" s="142">
        <v>43449</v>
      </c>
      <c r="G70" s="156">
        <f t="shared" si="1"/>
        <v>4.5333333333333332</v>
      </c>
      <c r="H70" s="119" t="s">
        <v>2692</v>
      </c>
      <c r="I70" s="63" t="s">
        <v>453</v>
      </c>
      <c r="J70" s="63" t="s">
        <v>966</v>
      </c>
      <c r="K70" s="120">
        <v>418060523</v>
      </c>
      <c r="L70" s="121" t="s">
        <v>1148</v>
      </c>
      <c r="M70" s="67"/>
      <c r="N70" s="65" t="s">
        <v>27</v>
      </c>
      <c r="O70" s="65" t="s">
        <v>26</v>
      </c>
      <c r="P70" s="79"/>
    </row>
    <row r="71" spans="1:16" s="7" customFormat="1" ht="24.75" customHeight="1" outlineLevel="1" x14ac:dyDescent="0.25">
      <c r="A71" s="141">
        <v>24</v>
      </c>
      <c r="B71" s="119" t="s">
        <v>2676</v>
      </c>
      <c r="C71" s="65" t="s">
        <v>31</v>
      </c>
      <c r="D71" s="118" t="s">
        <v>2693</v>
      </c>
      <c r="E71" s="142">
        <v>42004</v>
      </c>
      <c r="F71" s="142">
        <v>42369</v>
      </c>
      <c r="G71" s="156">
        <f t="shared" si="1"/>
        <v>12.166666666666666</v>
      </c>
      <c r="H71" s="119" t="s">
        <v>2692</v>
      </c>
      <c r="I71" s="63" t="s">
        <v>453</v>
      </c>
      <c r="J71" s="63" t="s">
        <v>966</v>
      </c>
      <c r="K71" s="120">
        <v>1005859400</v>
      </c>
      <c r="L71" s="121" t="s">
        <v>1148</v>
      </c>
      <c r="M71" s="67"/>
      <c r="N71" s="65" t="s">
        <v>27</v>
      </c>
      <c r="O71" s="65" t="s">
        <v>26</v>
      </c>
      <c r="P71" s="79"/>
    </row>
    <row r="72" spans="1:16" s="7" customFormat="1" ht="24.75" customHeight="1" outlineLevel="1" x14ac:dyDescent="0.25">
      <c r="A72" s="141">
        <v>25</v>
      </c>
      <c r="B72" s="119" t="s">
        <v>2676</v>
      </c>
      <c r="C72" s="65" t="s">
        <v>31</v>
      </c>
      <c r="D72" s="118" t="s">
        <v>2697</v>
      </c>
      <c r="E72" s="142">
        <v>43485</v>
      </c>
      <c r="F72" s="142">
        <v>43813</v>
      </c>
      <c r="G72" s="156">
        <f t="shared" si="1"/>
        <v>10.933333333333334</v>
      </c>
      <c r="H72" s="119" t="s">
        <v>2698</v>
      </c>
      <c r="I72" s="63" t="s">
        <v>453</v>
      </c>
      <c r="J72" s="63" t="s">
        <v>966</v>
      </c>
      <c r="K72" s="120">
        <v>1749112112</v>
      </c>
      <c r="L72" s="121" t="s">
        <v>1148</v>
      </c>
      <c r="M72" s="67"/>
      <c r="N72" s="65" t="s">
        <v>27</v>
      </c>
      <c r="O72" s="65" t="s">
        <v>1148</v>
      </c>
      <c r="P72" s="79"/>
    </row>
    <row r="73" spans="1:16" s="7" customFormat="1" ht="24.75" customHeight="1" outlineLevel="1" x14ac:dyDescent="0.25">
      <c r="A73" s="141">
        <v>26</v>
      </c>
      <c r="B73" s="119" t="s">
        <v>2676</v>
      </c>
      <c r="C73" s="65" t="s">
        <v>31</v>
      </c>
      <c r="D73" s="118" t="s">
        <v>2699</v>
      </c>
      <c r="E73" s="142">
        <v>42518</v>
      </c>
      <c r="F73" s="142">
        <v>42719</v>
      </c>
      <c r="G73" s="156">
        <f t="shared" si="1"/>
        <v>6.7</v>
      </c>
      <c r="H73" s="119" t="s">
        <v>2700</v>
      </c>
      <c r="I73" s="63" t="s">
        <v>453</v>
      </c>
      <c r="J73" s="63" t="s">
        <v>966</v>
      </c>
      <c r="K73" s="120">
        <v>1030056690</v>
      </c>
      <c r="L73" s="121" t="s">
        <v>1148</v>
      </c>
      <c r="M73" s="67"/>
      <c r="N73" s="65" t="s">
        <v>27</v>
      </c>
      <c r="O73" s="65" t="s">
        <v>1148</v>
      </c>
      <c r="P73" s="79"/>
    </row>
    <row r="74" spans="1:16" s="7" customFormat="1" ht="24.75" customHeight="1" outlineLevel="1" x14ac:dyDescent="0.25">
      <c r="A74" s="141">
        <v>27</v>
      </c>
      <c r="B74" s="119" t="s">
        <v>2676</v>
      </c>
      <c r="C74" s="65" t="s">
        <v>31</v>
      </c>
      <c r="D74" s="118" t="s">
        <v>2701</v>
      </c>
      <c r="E74" s="142">
        <v>41309</v>
      </c>
      <c r="F74" s="142">
        <v>41639</v>
      </c>
      <c r="G74" s="156">
        <f t="shared" si="1"/>
        <v>11</v>
      </c>
      <c r="H74" s="119" t="s">
        <v>2702</v>
      </c>
      <c r="I74" s="63" t="s">
        <v>453</v>
      </c>
      <c r="J74" s="63" t="s">
        <v>966</v>
      </c>
      <c r="K74" s="120">
        <v>562740021</v>
      </c>
      <c r="L74" s="121" t="s">
        <v>1148</v>
      </c>
      <c r="M74" s="67"/>
      <c r="N74" s="65" t="s">
        <v>27</v>
      </c>
      <c r="O74" s="65" t="s">
        <v>1148</v>
      </c>
      <c r="P74" s="79"/>
    </row>
    <row r="75" spans="1:16" s="7" customFormat="1" ht="24.75" customHeight="1" outlineLevel="1" x14ac:dyDescent="0.25">
      <c r="A75" s="141">
        <v>28</v>
      </c>
      <c r="B75" s="119" t="s">
        <v>2676</v>
      </c>
      <c r="C75" s="65" t="s">
        <v>31</v>
      </c>
      <c r="D75" s="118" t="s">
        <v>2703</v>
      </c>
      <c r="E75" s="142">
        <v>43450</v>
      </c>
      <c r="F75" s="142">
        <v>43799</v>
      </c>
      <c r="G75" s="156">
        <f t="shared" si="1"/>
        <v>11.633333333333333</v>
      </c>
      <c r="H75" s="119" t="s">
        <v>2704</v>
      </c>
      <c r="I75" s="63" t="s">
        <v>453</v>
      </c>
      <c r="J75" s="63" t="s">
        <v>966</v>
      </c>
      <c r="K75" s="120">
        <v>972256669</v>
      </c>
      <c r="L75" s="121" t="s">
        <v>1148</v>
      </c>
      <c r="M75" s="67"/>
      <c r="N75" s="65" t="s">
        <v>27</v>
      </c>
      <c r="O75" s="65" t="s">
        <v>1148</v>
      </c>
      <c r="P75" s="79"/>
    </row>
    <row r="76" spans="1:16" s="7" customFormat="1" ht="24.75" customHeight="1" outlineLevel="1" x14ac:dyDescent="0.25">
      <c r="A76" s="141">
        <v>29</v>
      </c>
      <c r="B76" s="119" t="s">
        <v>2676</v>
      </c>
      <c r="C76" s="65" t="s">
        <v>31</v>
      </c>
      <c r="D76" s="118" t="s">
        <v>2708</v>
      </c>
      <c r="E76" s="142">
        <v>42674</v>
      </c>
      <c r="F76" s="142">
        <v>43312</v>
      </c>
      <c r="G76" s="156">
        <f t="shared" si="1"/>
        <v>21.266666666666666</v>
      </c>
      <c r="H76" s="119" t="s">
        <v>2709</v>
      </c>
      <c r="I76" s="63" t="s">
        <v>453</v>
      </c>
      <c r="J76" s="63" t="s">
        <v>966</v>
      </c>
      <c r="K76" s="120">
        <v>2296743694</v>
      </c>
      <c r="L76" s="121" t="s">
        <v>1148</v>
      </c>
      <c r="M76" s="67"/>
      <c r="N76" s="65" t="s">
        <v>27</v>
      </c>
      <c r="O76" s="65" t="s">
        <v>1148</v>
      </c>
      <c r="P76" s="79"/>
    </row>
    <row r="77" spans="1:16" s="7" customFormat="1" ht="24.75" customHeight="1" outlineLevel="1" x14ac:dyDescent="0.25">
      <c r="A77" s="141">
        <v>30</v>
      </c>
      <c r="B77" s="119" t="s">
        <v>2676</v>
      </c>
      <c r="C77" s="65" t="s">
        <v>31</v>
      </c>
      <c r="D77" s="118" t="s">
        <v>2707</v>
      </c>
      <c r="E77" s="142">
        <v>43800</v>
      </c>
      <c r="F77" s="142">
        <v>43890</v>
      </c>
      <c r="G77" s="156">
        <f t="shared" si="1"/>
        <v>3</v>
      </c>
      <c r="H77" s="119" t="s">
        <v>2710</v>
      </c>
      <c r="I77" s="63" t="s">
        <v>453</v>
      </c>
      <c r="J77" s="63" t="s">
        <v>966</v>
      </c>
      <c r="K77" s="120">
        <v>212527484</v>
      </c>
      <c r="L77" s="121" t="s">
        <v>1148</v>
      </c>
      <c r="M77" s="67"/>
      <c r="N77" s="65" t="s">
        <v>2634</v>
      </c>
      <c r="O77" s="65" t="s">
        <v>1148</v>
      </c>
      <c r="P77" s="79"/>
    </row>
    <row r="78" spans="1:16" s="7" customFormat="1" ht="24.75" customHeight="1" outlineLevel="1" x14ac:dyDescent="0.25">
      <c r="A78" s="141">
        <v>31</v>
      </c>
      <c r="B78" s="119" t="s">
        <v>2676</v>
      </c>
      <c r="C78" s="65" t="s">
        <v>31</v>
      </c>
      <c r="D78" s="63" t="s">
        <v>2701</v>
      </c>
      <c r="E78" s="142">
        <v>41309</v>
      </c>
      <c r="F78" s="142">
        <v>41639</v>
      </c>
      <c r="G78" s="156">
        <f t="shared" si="1"/>
        <v>11</v>
      </c>
      <c r="H78" s="119" t="s">
        <v>2681</v>
      </c>
      <c r="I78" s="63" t="s">
        <v>453</v>
      </c>
      <c r="J78" s="63" t="s">
        <v>974</v>
      </c>
      <c r="K78" s="66">
        <v>562740021</v>
      </c>
      <c r="L78" s="121" t="s">
        <v>1148</v>
      </c>
      <c r="M78" s="67"/>
      <c r="N78" s="65" t="s">
        <v>27</v>
      </c>
      <c r="O78" s="65" t="s">
        <v>1148</v>
      </c>
      <c r="P78" s="79"/>
    </row>
    <row r="79" spans="1:16" s="7" customFormat="1" ht="24.75" customHeight="1" outlineLevel="1" x14ac:dyDescent="0.25">
      <c r="A79" s="141">
        <v>32</v>
      </c>
      <c r="B79" s="119"/>
      <c r="C79" s="65"/>
      <c r="D79" s="118"/>
      <c r="E79" s="142"/>
      <c r="F79" s="142"/>
      <c r="G79" s="156" t="str">
        <f t="shared" si="1"/>
        <v/>
      </c>
      <c r="H79" s="119"/>
      <c r="I79" s="63"/>
      <c r="J79" s="63"/>
      <c r="K79" s="120"/>
      <c r="L79" s="121"/>
      <c r="M79" s="67"/>
      <c r="N79" s="65"/>
      <c r="O79" s="65"/>
      <c r="P79" s="79"/>
    </row>
    <row r="80" spans="1:16" s="7" customFormat="1" ht="24.75" customHeight="1" outlineLevel="1" x14ac:dyDescent="0.25">
      <c r="A80" s="141">
        <v>33</v>
      </c>
      <c r="B80" s="64"/>
      <c r="C80" s="65"/>
      <c r="D80" s="63"/>
      <c r="E80" s="142"/>
      <c r="F80" s="142"/>
      <c r="G80" s="156"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1"/>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1"/>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1"/>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1"/>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1"/>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1"/>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1"/>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1"/>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1"/>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1"/>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1"/>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1"/>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1"/>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1"/>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1"/>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1"/>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2705</v>
      </c>
      <c r="E114" s="142">
        <v>43892</v>
      </c>
      <c r="F114" s="142">
        <v>44196</v>
      </c>
      <c r="G114" s="156">
        <f>IF(AND(E114&lt;&gt;"",F114&lt;&gt;""),((F114-E114)/30),"")</f>
        <v>10.133333333333333</v>
      </c>
      <c r="H114" s="119" t="s">
        <v>2706</v>
      </c>
      <c r="I114" s="118" t="s">
        <v>453</v>
      </c>
      <c r="J114" s="118" t="s">
        <v>979</v>
      </c>
      <c r="K114" s="120">
        <v>1435120788</v>
      </c>
      <c r="L114" s="100">
        <f>+IF(AND(K114&gt;0,O114="Ejecución"),(K114/877802)*Tabla28[[#This Row],[% participación]],IF(AND(K114&gt;0,O114&lt;&gt;"Ejecución"),"-",""))</f>
        <v>1634.9026181302845</v>
      </c>
      <c r="M114" s="121" t="s">
        <v>1148</v>
      </c>
      <c r="N114" s="169">
        <v>1</v>
      </c>
      <c r="O114" s="158" t="s">
        <v>1150</v>
      </c>
      <c r="P114" s="78"/>
    </row>
    <row r="115" spans="1:16" s="6" customFormat="1" ht="24.75" customHeight="1" x14ac:dyDescent="0.25">
      <c r="A115" s="140">
        <v>2</v>
      </c>
      <c r="B115" s="157" t="s">
        <v>2665</v>
      </c>
      <c r="C115" s="159" t="s">
        <v>31</v>
      </c>
      <c r="D115" s="63"/>
      <c r="E115" s="142"/>
      <c r="F115" s="142"/>
      <c r="G115" s="156" t="str">
        <f>IF(AND(E115&lt;&gt;"",F115&lt;&gt;""),((F115-E115)/30),"")</f>
        <v/>
      </c>
      <c r="H115" s="119"/>
      <c r="I115" s="63"/>
      <c r="J115" s="63"/>
      <c r="K115" s="120"/>
      <c r="L115" s="100" t="str">
        <f>+IF(AND(K115&gt;0,O115="Ejecución"),(K115/877802)*Tabla28[[#This Row],[% participación]],IF(AND(K115&gt;0,O115&lt;&gt;"Ejecución"),"-",""))</f>
        <v/>
      </c>
      <c r="M115" s="65"/>
      <c r="N115" s="169"/>
      <c r="O115" s="158" t="s">
        <v>1150</v>
      </c>
      <c r="P115" s="78"/>
    </row>
    <row r="116" spans="1:16" s="6" customFormat="1" ht="24.75" customHeight="1" x14ac:dyDescent="0.25">
      <c r="A116" s="140">
        <v>3</v>
      </c>
      <c r="B116" s="157" t="s">
        <v>2665</v>
      </c>
      <c r="C116" s="159" t="s">
        <v>31</v>
      </c>
      <c r="D116" s="63"/>
      <c r="E116" s="142"/>
      <c r="F116" s="142"/>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1">
        <v>7</v>
      </c>
      <c r="B120" s="157" t="s">
        <v>2665</v>
      </c>
      <c r="C120" s="159" t="s">
        <v>31</v>
      </c>
      <c r="D120" s="63"/>
      <c r="E120" s="142"/>
      <c r="F120" s="142"/>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1">
        <v>8</v>
      </c>
      <c r="B121" s="157" t="s">
        <v>2665</v>
      </c>
      <c r="C121" s="159" t="s">
        <v>31</v>
      </c>
      <c r="D121" s="63"/>
      <c r="E121" s="142"/>
      <c r="F121" s="142"/>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1">
        <v>9</v>
      </c>
      <c r="B122" s="157" t="s">
        <v>2665</v>
      </c>
      <c r="C122" s="159" t="s">
        <v>31</v>
      </c>
      <c r="D122" s="63"/>
      <c r="E122" s="142"/>
      <c r="F122" s="142"/>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1">
        <v>10</v>
      </c>
      <c r="B123" s="157" t="s">
        <v>2665</v>
      </c>
      <c r="C123" s="159" t="s">
        <v>31</v>
      </c>
      <c r="D123" s="63"/>
      <c r="E123" s="142"/>
      <c r="F123" s="142"/>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1">
        <v>11</v>
      </c>
      <c r="B124" s="157" t="s">
        <v>2665</v>
      </c>
      <c r="C124" s="159" t="s">
        <v>31</v>
      </c>
      <c r="D124" s="63"/>
      <c r="E124" s="142"/>
      <c r="F124" s="142"/>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1">
        <v>12</v>
      </c>
      <c r="B125" s="157" t="s">
        <v>2665</v>
      </c>
      <c r="C125" s="159" t="s">
        <v>31</v>
      </c>
      <c r="D125" s="63"/>
      <c r="E125" s="142"/>
      <c r="F125" s="142"/>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1">
        <v>13</v>
      </c>
      <c r="B126" s="157" t="s">
        <v>2665</v>
      </c>
      <c r="C126" s="159" t="s">
        <v>31</v>
      </c>
      <c r="D126" s="63"/>
      <c r="E126" s="142"/>
      <c r="F126" s="142"/>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1">
        <v>14</v>
      </c>
      <c r="B127" s="157" t="s">
        <v>2665</v>
      </c>
      <c r="C127" s="159" t="s">
        <v>31</v>
      </c>
      <c r="D127" s="63"/>
      <c r="E127" s="142"/>
      <c r="F127" s="142"/>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1">
        <v>15</v>
      </c>
      <c r="B128" s="157" t="s">
        <v>2665</v>
      </c>
      <c r="C128" s="159" t="s">
        <v>31</v>
      </c>
      <c r="D128" s="63"/>
      <c r="E128" s="142"/>
      <c r="F128" s="142"/>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1">
        <v>16</v>
      </c>
      <c r="B129" s="157" t="s">
        <v>2665</v>
      </c>
      <c r="C129" s="159" t="s">
        <v>31</v>
      </c>
      <c r="D129" s="63"/>
      <c r="E129" s="142"/>
      <c r="F129" s="142"/>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1">
        <v>17</v>
      </c>
      <c r="B130" s="157" t="s">
        <v>2665</v>
      </c>
      <c r="C130" s="159" t="s">
        <v>31</v>
      </c>
      <c r="D130" s="63"/>
      <c r="E130" s="142"/>
      <c r="F130" s="142"/>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1">
        <v>18</v>
      </c>
      <c r="B131" s="157" t="s">
        <v>2665</v>
      </c>
      <c r="C131" s="159" t="s">
        <v>31</v>
      </c>
      <c r="D131" s="63"/>
      <c r="E131" s="142"/>
      <c r="F131" s="142"/>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1">
        <v>19</v>
      </c>
      <c r="B132" s="157" t="s">
        <v>2665</v>
      </c>
      <c r="C132" s="159" t="s">
        <v>31</v>
      </c>
      <c r="D132" s="63"/>
      <c r="E132" s="142"/>
      <c r="F132" s="142"/>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1">
        <v>20</v>
      </c>
      <c r="B133" s="157" t="s">
        <v>2665</v>
      </c>
      <c r="C133" s="159" t="s">
        <v>31</v>
      </c>
      <c r="D133" s="63"/>
      <c r="E133" s="142"/>
      <c r="F133" s="142"/>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1">
        <v>21</v>
      </c>
      <c r="B134" s="157" t="s">
        <v>2665</v>
      </c>
      <c r="C134" s="159" t="s">
        <v>31</v>
      </c>
      <c r="D134" s="63"/>
      <c r="E134" s="142"/>
      <c r="F134" s="142"/>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1">
        <v>22</v>
      </c>
      <c r="B135" s="157" t="s">
        <v>2665</v>
      </c>
      <c r="C135" s="159" t="s">
        <v>31</v>
      </c>
      <c r="D135" s="63"/>
      <c r="E135" s="142"/>
      <c r="F135" s="142"/>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1">
        <v>23</v>
      </c>
      <c r="B136" s="157" t="s">
        <v>2665</v>
      </c>
      <c r="C136" s="159" t="s">
        <v>31</v>
      </c>
      <c r="D136" s="63"/>
      <c r="E136" s="142"/>
      <c r="F136" s="142"/>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1">
        <v>24</v>
      </c>
      <c r="B137" s="157" t="s">
        <v>2665</v>
      </c>
      <c r="C137" s="159" t="s">
        <v>31</v>
      </c>
      <c r="D137" s="63"/>
      <c r="E137" s="142"/>
      <c r="F137" s="142"/>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1">
        <v>25</v>
      </c>
      <c r="B138" s="157" t="s">
        <v>2665</v>
      </c>
      <c r="C138" s="159" t="s">
        <v>31</v>
      </c>
      <c r="D138" s="63"/>
      <c r="E138" s="142"/>
      <c r="F138" s="142"/>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1">
        <v>26</v>
      </c>
      <c r="B139" s="157" t="s">
        <v>2665</v>
      </c>
      <c r="C139" s="159" t="s">
        <v>31</v>
      </c>
      <c r="D139" s="63"/>
      <c r="E139" s="142"/>
      <c r="F139" s="142"/>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1">
        <v>27</v>
      </c>
      <c r="B140" s="157" t="s">
        <v>2665</v>
      </c>
      <c r="C140" s="159" t="s">
        <v>31</v>
      </c>
      <c r="D140" s="63"/>
      <c r="E140" s="142"/>
      <c r="F140" s="142"/>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1">
        <v>28</v>
      </c>
      <c r="B141" s="157" t="s">
        <v>2665</v>
      </c>
      <c r="C141" s="159" t="s">
        <v>31</v>
      </c>
      <c r="D141" s="63"/>
      <c r="E141" s="142"/>
      <c r="F141" s="142"/>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1">
        <v>29</v>
      </c>
      <c r="B142" s="157" t="s">
        <v>2665</v>
      </c>
      <c r="C142" s="159" t="s">
        <v>31</v>
      </c>
      <c r="D142" s="63"/>
      <c r="E142" s="142"/>
      <c r="F142" s="142"/>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1">
        <v>30</v>
      </c>
      <c r="B143" s="157" t="s">
        <v>2665</v>
      </c>
      <c r="C143" s="159" t="s">
        <v>31</v>
      </c>
      <c r="D143" s="63"/>
      <c r="E143" s="142"/>
      <c r="F143" s="142"/>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1">
        <v>31</v>
      </c>
      <c r="B144" s="157" t="s">
        <v>2665</v>
      </c>
      <c r="C144" s="159" t="s">
        <v>31</v>
      </c>
      <c r="D144" s="63"/>
      <c r="E144" s="142"/>
      <c r="F144" s="142"/>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1">
        <v>32</v>
      </c>
      <c r="B145" s="157" t="s">
        <v>2665</v>
      </c>
      <c r="C145" s="159" t="s">
        <v>31</v>
      </c>
      <c r="D145" s="63"/>
      <c r="E145" s="142"/>
      <c r="F145" s="142"/>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1">
        <v>33</v>
      </c>
      <c r="B146" s="157" t="s">
        <v>2665</v>
      </c>
      <c r="C146" s="159" t="s">
        <v>31</v>
      </c>
      <c r="D146" s="63"/>
      <c r="E146" s="142"/>
      <c r="F146" s="142"/>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1">
        <v>34</v>
      </c>
      <c r="B147" s="157" t="s">
        <v>2665</v>
      </c>
      <c r="C147" s="159" t="s">
        <v>31</v>
      </c>
      <c r="D147" s="63"/>
      <c r="E147" s="142"/>
      <c r="F147" s="142"/>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1">
        <v>35</v>
      </c>
      <c r="B148" s="157" t="s">
        <v>2665</v>
      </c>
      <c r="C148" s="159" t="s">
        <v>31</v>
      </c>
      <c r="D148" s="63"/>
      <c r="E148" s="142"/>
      <c r="F148" s="142"/>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1">
        <v>36</v>
      </c>
      <c r="B149" s="157" t="s">
        <v>2665</v>
      </c>
      <c r="C149" s="159" t="s">
        <v>31</v>
      </c>
      <c r="D149" s="63"/>
      <c r="E149" s="142"/>
      <c r="F149" s="142"/>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1">
        <v>37</v>
      </c>
      <c r="B150" s="157" t="s">
        <v>2665</v>
      </c>
      <c r="C150" s="159" t="s">
        <v>31</v>
      </c>
      <c r="D150" s="63"/>
      <c r="E150" s="142"/>
      <c r="F150" s="142"/>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1">
        <v>38</v>
      </c>
      <c r="B151" s="157" t="s">
        <v>2665</v>
      </c>
      <c r="C151" s="159" t="s">
        <v>31</v>
      </c>
      <c r="D151" s="63"/>
      <c r="E151" s="142"/>
      <c r="F151" s="142"/>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1">
        <v>39</v>
      </c>
      <c r="B152" s="157" t="s">
        <v>2665</v>
      </c>
      <c r="C152" s="159" t="s">
        <v>31</v>
      </c>
      <c r="D152" s="63"/>
      <c r="E152" s="142"/>
      <c r="F152" s="142"/>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1">
        <v>40</v>
      </c>
      <c r="B153" s="157" t="s">
        <v>2665</v>
      </c>
      <c r="C153" s="159" t="s">
        <v>31</v>
      </c>
      <c r="D153" s="63"/>
      <c r="E153" s="142"/>
      <c r="F153" s="142"/>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1">
        <v>41</v>
      </c>
      <c r="B154" s="157" t="s">
        <v>2665</v>
      </c>
      <c r="C154" s="159" t="s">
        <v>31</v>
      </c>
      <c r="D154" s="63"/>
      <c r="E154" s="142"/>
      <c r="F154" s="142"/>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1">
        <v>42</v>
      </c>
      <c r="B155" s="157" t="s">
        <v>2665</v>
      </c>
      <c r="C155" s="159" t="s">
        <v>31</v>
      </c>
      <c r="D155" s="63"/>
      <c r="E155" s="142"/>
      <c r="F155" s="142"/>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1">
        <v>43</v>
      </c>
      <c r="B156" s="157" t="s">
        <v>2665</v>
      </c>
      <c r="C156" s="159" t="s">
        <v>31</v>
      </c>
      <c r="D156" s="63"/>
      <c r="E156" s="142"/>
      <c r="F156" s="142"/>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1">
        <v>44</v>
      </c>
      <c r="B157" s="157" t="s">
        <v>2665</v>
      </c>
      <c r="C157" s="159" t="s">
        <v>31</v>
      </c>
      <c r="D157" s="63"/>
      <c r="E157" s="142"/>
      <c r="F157" s="142"/>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1">
        <v>45</v>
      </c>
      <c r="B158" s="157" t="s">
        <v>2665</v>
      </c>
      <c r="C158" s="159" t="s">
        <v>31</v>
      </c>
      <c r="D158" s="63"/>
      <c r="E158" s="142"/>
      <c r="F158" s="142"/>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1">
        <v>46</v>
      </c>
      <c r="B159" s="157" t="s">
        <v>2665</v>
      </c>
      <c r="C159" s="159" t="s">
        <v>31</v>
      </c>
      <c r="D159" s="63"/>
      <c r="E159" s="142"/>
      <c r="F159" s="142"/>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1">
        <v>47</v>
      </c>
      <c r="B160" s="157" t="s">
        <v>2665</v>
      </c>
      <c r="C160" s="159" t="s">
        <v>31</v>
      </c>
      <c r="D160" s="63"/>
      <c r="E160" s="142"/>
      <c r="F160" s="142"/>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61074014.960000001</v>
      </c>
      <c r="F185" s="92"/>
      <c r="G185" s="93"/>
      <c r="H185" s="88"/>
      <c r="I185" s="90" t="s">
        <v>2627</v>
      </c>
      <c r="J185" s="162">
        <f>+SUM(M179:M183)</f>
        <v>0.03</v>
      </c>
      <c r="K185" s="233" t="s">
        <v>2628</v>
      </c>
      <c r="L185" s="233"/>
      <c r="M185" s="94">
        <f>+J185*(SUM(K20:K35))</f>
        <v>45805511.219999999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41933</v>
      </c>
      <c r="D193" s="5"/>
      <c r="E193" s="123">
        <v>2397</v>
      </c>
      <c r="F193" s="5"/>
      <c r="G193" s="5"/>
      <c r="H193" s="144" t="s">
        <v>2715</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2721</v>
      </c>
      <c r="D211" s="21"/>
      <c r="G211" s="27" t="s">
        <v>2620</v>
      </c>
      <c r="H211" s="145" t="s">
        <v>2716</v>
      </c>
      <c r="J211" s="27" t="s">
        <v>2622</v>
      </c>
      <c r="K211" s="145" t="s">
        <v>2716</v>
      </c>
      <c r="L211" s="21"/>
      <c r="M211" s="21"/>
      <c r="N211" s="21"/>
      <c r="O211" s="8"/>
    </row>
    <row r="212" spans="1:15" x14ac:dyDescent="0.25">
      <c r="A212" s="9"/>
      <c r="B212" s="27" t="s">
        <v>2619</v>
      </c>
      <c r="C212" s="123" t="s">
        <v>2721</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2020-12-29T15:12:34Z</cp:lastPrinted>
  <dcterms:created xsi:type="dcterms:W3CDTF">2020-10-14T21:57:42Z</dcterms:created>
  <dcterms:modified xsi:type="dcterms:W3CDTF">2020-12-29T15:13:15Z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