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2073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<sst xmlns="http://schemas.openxmlformats.org/spreadsheetml/2006/main" count="3206" uniqueCount="2726">
  <si>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</si>
  <si>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</si>
  <si>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</si>
  <si>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</si>
  <si>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</si>
  <si>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</si>
  <si>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</si>
  <si>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</si>
  <si>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</si>
  <si>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</si>
  <si>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</si>
  <si>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</si>
  <si>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</si>
  <si>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</si>
  <si>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</si>
  <si>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</si>
  <si>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</si>
  <si>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</si>
  <si>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</si>
  <si>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</si>
  <si>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</si>
  <si>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</si>
  <si>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</si>
  <si>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</si>
  <si>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</si>
  <si>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</si>
  <si>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</si>
  <si>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</si>
  <si>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</si>
  <si>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</si>
  <si>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</si>
  <si>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</si>
  <si>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</si>
  <si>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</si>
  <si>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</si>
  <si>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</si>
  <si>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</si>
  <si>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</si>
  <si>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</si>
  <si>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</si>
  <si>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</si>
  <si>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</si>
  <si>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</si>
  <si>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</si>
  <si>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</si>
  <si>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</si>
  <si>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</si>
  <si>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</si>
  <si>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</si>
  <si>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</si>
  <si>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</si>
  <si>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</si>
  <si>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</si>
  <si>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</si>
  <si>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</si>
  <si>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</si>
  <si>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</si>
  <si>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</si>
  <si>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</si>
  <si>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</si>
  <si>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</si>
  <si>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</si>
  <si>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</si>
  <si>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</si>
  <si>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</si>
  <si>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</si>
  <si>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</si>
  <si>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</si>
  <si>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</si>
  <si>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</si>
  <si>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</si>
  <si>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</si>
  <si>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</si>
  <si>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</si>
  <si>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</si>
  <si>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</si>
  <si>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</si>
  <si>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</si>
  <si>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</si>
  <si>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</si>
  <si>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</si>
  <si>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</si>
  <si>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</si>
  <si>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</si>
  <si>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</si>
  <si>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</si>
  <si>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</si>
  <si>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</si>
  <si>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</si>
  <si>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</si>
  <si>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</si>
  <si>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</si>
  <si>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</si>
  <si>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</si>
  <si>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</si>
  <si>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</si>
  <si>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</si>
  <si>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</si>
  <si>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</si>
  <si>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</si>
  <si>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</si>
  <si>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</si>
  <si>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</si>
  <si>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</si>
  <si>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</si>
  <si>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</si>
  <si>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</si>
  <si>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</si>
  <si>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</si>
  <si>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</si>
  <si>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</si>
  <si>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</si>
  <si>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</si>
  <si>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</si>
  <si>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</si>
  <si>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</si>
  <si>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</si>
  <si>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</si>
  <si>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</si>
  <si>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</si>
  <si>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</si>
  <si>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</si>
  <si>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</si>
  <si>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</si>
  <si>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</si>
  <si>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</si>
  <si>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</si>
  <si>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</si>
  <si>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</si>
  <si>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</si>
  <si>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</si>
  <si>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</si>
  <si>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</si>
  <si>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</si>
  <si>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</si>
  <si>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</si>
  <si>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</si>
  <si>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</si>
  <si>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</si>
  <si>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</si>
  <si>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</si>
  <si>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</si>
  <si>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</si>
  <si>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</si>
  <si>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</si>
  <si>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</si>
  <si>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</si>
  <si>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</si>
  <si>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</si>
  <si>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</si>
  <si>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</si>
  <si>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</si>
  <si>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</si>
  <si>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</si>
  <si>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</si>
  <si>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</si>
  <si>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</si>
  <si>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</si>
  <si>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</si>
  <si>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</si>
  <si>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</si>
  <si>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</si>
  <si>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</si>
  <si>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</si>
  <si>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</si>
  <si>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</si>
  <si>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</si>
  <si>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</si>
  <si>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</si>
  <si>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</si>
  <si>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</si>
  <si>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</si>
  <si>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</si>
  <si>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</si>
  <si>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</si>
  <si>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</si>
  <si>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</si>
  <si>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</si>
  <si>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</si>
  <si>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</si>
  <si>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</si>
  <si>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</si>
  <si>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</si>
  <si>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</si>
  <si>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</si>
  <si>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</si>
  <si>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</si>
  <si>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</si>
  <si>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</si>
  <si>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</si>
  <si>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</si>
  <si>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</si>
  <si>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</si>
  <si>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</si>
  <si>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</si>
  <si>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</si>
  <si>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</si>
  <si>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</si>
  <si>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</si>
  <si>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</si>
  <si>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</si>
  <si>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</si>
  <si>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</si>
  <si>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</si>
  <si>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</si>
  <si>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</si>
  <si>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</si>
  <si>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</si>
  <si>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</si>
  <si>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</si>
  <si>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</si>
  <si>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</si>
  <si>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</si>
  <si>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</si>
  <si>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</si>
  <si>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</si>
  <si>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</si>
  <si>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</si>
  <si>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</si>
  <si>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</si>
  <si>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</si>
  <si>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</si>
  <si>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</si>
  <si>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</si>
  <si>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</si>
  <si>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</si>
  <si>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</si>
  <si>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</si>
  <si>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</si>
  <si>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</si>
  <si>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</si>
  <si>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</si>
  <si>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</si>
  <si>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</si>
  <si>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</si>
  <si>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</si>
  <si>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</si>
  <si>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</si>
  <si>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</si>
  <si>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</si>
  <si>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</si>
  <si>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</si>
  <si>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</si>
  <si>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</si>
  <si>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</si>
  <si>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</si>
  <si>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</si>
  <si>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</si>
  <si>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</si>
  <si>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</si>
  <si>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</si>
  <si>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</si>
  <si>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</si>
  <si>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</si>
  <si>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</si>
  <si>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</si>
  <si>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</si>
  <si>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</si>
  <si>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</si>
  <si>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</si>
  <si>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</si>
  <si>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</si>
  <si>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</si>
  <si>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</si>
  <si>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</si>
  <si>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</si>
  <si>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</si>
  <si>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</si>
  <si>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</si>
  <si>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</si>
  <si>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</si>
  <si>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</si>
  <si>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</si>
  <si>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</si>
  <si>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</si>
  <si>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</si>
  <si>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</si>
  <si>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</si>
  <si>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</si>
  <si>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</si>
  <si>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</si>
  <si>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</si>
  <si>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</si>
  <si>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</si>
  <si>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</si>
  <si>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</si>
  <si>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</si>
  <si>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</si>
  <si>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</si>
  <si>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</si>
  <si>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</si>
  <si>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</si>
  <si>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</si>
  <si>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</si>
  <si>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</si>
  <si>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</si>
  <si>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</si>
  <si>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</si>
  <si>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</si>
  <si>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</si>
  <si>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</si>
  <si>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</si>
  <si>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</si>
  <si>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</si>
  <si>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</si>
  <si>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</si>
  <si>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</si>
  <si>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</si>
  <si>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</si>
  <si>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</si>
  <si>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</si>
  <si>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</si>
  <si>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</si>
  <si>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</si>
  <si>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</si>
  <si>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</si>
  <si>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</si>
  <si>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</si>
  <si>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</si>
  <si>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</si>
  <si>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</si>
  <si>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</si>
  <si>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</si>
  <si>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</si>
  <si>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</si>
  <si>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</si>
  <si>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</si>
  <si>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</si>
  <si>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</si>
  <si>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</si>
  <si>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</si>
  <si>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</si>
  <si>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</si>
  <si>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</si>
  <si>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</si>
  <si>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</si>
  <si>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</si>
  <si>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</si>
  <si>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</si>
  <si>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</si>
  <si>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</si>
  <si>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</si>
  <si>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</si>
  <si>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</si>
  <si>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</si>
  <si>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</si>
  <si>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</si>
  <si>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</si>
  <si>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</si>
  <si>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</si>
  <si>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</si>
  <si>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</si>
  <si>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</si>
  <si>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</si>
  <si>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</si>
  <si>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</si>
  <si>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</si>
  <si>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</si>
  <si>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</si>
  <si>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</si>
  <si>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</si>
  <si>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</si>
  <si>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</si>
  <si>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</si>
  <si>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</si>
  <si>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</si>
  <si>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</si>
  <si>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</si>
  <si>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</si>
  <si>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</si>
  <si>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</si>
  <si>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</si>
  <si>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</si>
  <si>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</si>
  <si>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</si>
  <si>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</si>
  <si>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</si>
  <si>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</si>
  <si>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</si>
  <si>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</si>
  <si>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</si>
  <si>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</si>
  <si>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</si>
  <si>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</si>
  <si>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</si>
  <si>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</si>
  <si>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</si>
  <si>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</si>
  <si>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</si>
  <si>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</si>
  <si>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</si>
  <si>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</si>
  <si>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</si>
  <si>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</si>
  <si>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</si>
  <si>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</si>
  <si>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</si>
  <si>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</si>
  <si>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</si>
  <si>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</si>
  <si>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</si>
  <si>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</si>
  <si>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</si>
  <si>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</si>
  <si>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</si>
  <si>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</si>
  <si>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</si>
  <si>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</si>
  <si>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</si>
  <si>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</si>
  <si>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</si>
  <si>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</si>
  <si>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</si>
  <si>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</si>
  <si>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</si>
  <si>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</si>
  <si>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</si>
  <si>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</si>
  <si>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</si>
  <si>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</si>
  <si>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</si>
  <si>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</si>
  <si>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</si>
  <si>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</si>
  <si>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</si>
  <si>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</si>
  <si>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</si>
  <si>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</si>
  <si>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</si>
  <si>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</si>
  <si>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</si>
  <si>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</si>
  <si>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</si>
  <si>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</si>
  <si>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</si>
  <si>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</si>
  <si>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</si>
  <si>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</si>
  <si>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</si>
  <si>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</si>
  <si>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</si>
  <si>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</si>
  <si>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</si>
  <si>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</si>
  <si>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</si>
  <si>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</si>
  <si>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</si>
  <si>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</si>
  <si>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</si>
  <si>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</si>
  <si>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</si>
  <si>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</si>
  <si>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</si>
  <si>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</si>
  <si>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</si>
  <si>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</si>
  <si>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</si>
  <si>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</si>
  <si>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</si>
  <si>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</si>
  <si>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</si>
  <si>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</si>
  <si>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</si>
  <si>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</si>
  <si>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</si>
  <si>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</si>
  <si>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</si>
  <si>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</si>
  <si>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</si>
  <si>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</si>
  <si>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</si>
  <si>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</si>
  <si>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</si>
  <si>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</si>
  <si>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</si>
  <si>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</si>
  <si>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</si>
  <si>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</si>
  <si>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</si>
  <si>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</si>
  <si>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</si>
  <si>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</si>
  <si>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</si>
  <si>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</si>
  <si>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</si>
  <si>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</si>
  <si>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</si>
  <si>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</si>
  <si>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</si>
  <si>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</si>
  <si>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</si>
  <si>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</si>
  <si>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</si>
  <si>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</si>
  <si>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</si>
  <si>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</si>
  <si>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</si>
  <si>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</si>
  <si>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</si>
  <si>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</si>
  <si>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</si>
  <si>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</si>
  <si>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</si>
  <si>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</si>
  <si>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</si>
  <si>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</si>
  <si>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</si>
  <si>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</si>
  <si>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</si>
  <si>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</si>
  <si>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</si>
  <si>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</si>
  <si>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</si>
  <si>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</si>
  <si>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</si>
  <si>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</si>
  <si>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</si>
  <si>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</si>
  <si>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</si>
  <si>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</si>
  <si>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</si>
  <si>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</si>
  <si>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</si>
  <si>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</si>
  <si>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</si>
  <si>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</si>
  <si>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</si>
  <si>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</si>
  <si>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</si>
  <si>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</si>
  <si>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</si>
  <si>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</si>
  <si>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</si>
  <si>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</si>
  <si>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</si>
  <si>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</si>
  <si>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</si>
  <si>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</si>
  <si>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</si>
  <si>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</si>
  <si>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</si>
  <si>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</si>
  <si>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</si>
  <si>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</si>
  <si>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</si>
  <si>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</si>
  <si>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</si>
  <si>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</si>
  <si>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</si>
  <si>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</si>
  <si>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</si>
  <si>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</si>
  <si>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</si>
  <si>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</si>
  <si>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</si>
  <si>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</si>
  <si>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</si>
  <si>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</si>
  <si>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</si>
  <si>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</si>
  <si>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</si>
  <si>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</si>
  <si>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</si>
  <si>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</si>
  <si>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</si>
  <si>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</si>
  <si>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</si>
  <si>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</si>
  <si>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</si>
  <si>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</si>
  <si>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</si>
  <si>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</si>
  <si>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</si>
  <si>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</si>
  <si>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</si>
  <si>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</si>
  <si>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</si>
  <si>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</si>
  <si>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</si>
  <si>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</si>
  <si>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</si>
  <si>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</si>
  <si>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</si>
  <si>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</si>
  <si>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</si>
  <si>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</si>
  <si>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</si>
  <si>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</si>
  <si>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</si>
  <si>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</si>
  <si>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</si>
  <si>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</si>
  <si>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</si>
  <si>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</si>
  <si>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</si>
  <si>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</si>
  <si>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</si>
  <si>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</si>
  <si>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</si>
  <si>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</si>
  <si>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</si>
  <si>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</si>
  <si>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</si>
  <si>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</si>
  <si>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</si>
  <si>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</si>
  <si>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</si>
  <si>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</si>
  <si>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</si>
  <si>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</si>
  <si>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</si>
  <si>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</si>
  <si>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</si>
  <si>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</si>
  <si>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</si>
  <si>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</si>
  <si>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</si>
  <si>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</si>
  <si>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</si>
  <si>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</si>
  <si>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</si>
  <si>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</si>
  <si>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</si>
  <si>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</si>
  <si>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</si>
  <si>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</si>
  <si>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</si>
  <si>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</si>
  <si>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</si>
  <si>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</si>
  <si>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</si>
  <si>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</si>
  <si>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</si>
  <si>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</si>
  <si>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</si>
  <si>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</si>
  <si>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</si>
  <si>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</si>
  <si>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</si>
  <si>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</si>
  <si>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</si>
  <si>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</si>
  <si>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</si>
  <si>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</si>
  <si>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</si>
  <si>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</si>
  <si>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</si>
  <si>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</si>
  <si>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</si>
  <si>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</si>
  <si>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</si>
  <si>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</si>
  <si>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</si>
  <si>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</si>
  <si>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</si>
  <si>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</si>
  <si>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</si>
  <si>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</si>
  <si>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</si>
  <si>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</si>
  <si>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</si>
  <si>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</si>
  <si>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</si>
  <si>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</si>
  <si>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</si>
  <si>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</si>
  <si>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</si>
  <si>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</si>
  <si>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</si>
  <si>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</si>
  <si>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</si>
  <si>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</si>
  <si>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</si>
  <si>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</si>
  <si>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</si>
  <si>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</si>
  <si>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</si>
  <si>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</si>
  <si>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</si>
  <si>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</si>
  <si>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</si>
  <si>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</si>
  <si>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</si>
  <si>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</si>
  <si>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</si>
  <si>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</si>
  <si>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</si>
  <si>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</si>
  <si>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</si>
  <si>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</si>
  <si>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</si>
  <si>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</si>
  <si>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</si>
  <si>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</si>
  <si>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</si>
  <si>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</si>
  <si>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</si>
  <si>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</si>
  <si>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</si>
  <si>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</si>
  <si>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</si>
  <si>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</si>
  <si>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</si>
  <si>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</si>
  <si>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</si>
  <si>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</si>
  <si>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</si>
  <si>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</si>
  <si>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</si>
  <si>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</si>
  <si>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</si>
  <si>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</si>
  <si>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</si>
  <si>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</si>
  <si>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</si>
  <si>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</si>
  <si>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</si>
  <si>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</si>
  <si>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</si>
  <si>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</si>
  <si>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</si>
  <si>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</si>
  <si>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</si>
  <si>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</si>
  <si>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</si>
  <si>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</si>
  <si>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</si>
  <si>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</si>
  <si>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</si>
  <si>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</si>
  <si>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</si>
  <si>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</si>
  <si>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</si>
  <si>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</si>
  <si>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</si>
  <si>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</si>
  <si>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</si>
  <si>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</si>
  <si>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</si>
  <si>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</si>
  <si>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</si>
  <si>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</si>
  <si>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</si>
  <si>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</si>
  <si>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</si>
  <si>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</si>
  <si>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</si>
  <si>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</si>
  <si>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</si>
  <si>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</si>
  <si>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</si>
  <si>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</si>
  <si>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</si>
  <si>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</si>
  <si>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</si>
  <si>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</si>
  <si>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</si>
  <si>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</si>
  <si>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</si>
  <si>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</si>
  <si>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</si>
  <si>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</si>
  <si>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</si>
  <si>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</si>
  <si>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</si>
  <si>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</si>
  <si>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</si>
  <si>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</si>
  <si>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</si>
  <si>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</si>
  <si>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</si>
  <si>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</si>
  <si>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</si>
  <si>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</si>
  <si>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</si>
  <si>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</si>
  <si>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</si>
  <si>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</si>
  <si>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</si>
  <si>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</si>
  <si>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</si>
  <si>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</si>
  <si>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</si>
  <si>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</si>
  <si>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</si>
  <si>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</si>
  <si>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</si>
  <si>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</si>
  <si>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</si>
  <si>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</si>
  <si>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</si>
  <si>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</si>
  <si>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</si>
  <si>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</si>
  <si>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</si>
  <si>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</si>
  <si>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</si>
  <si>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</si>
  <si>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</si>
  <si>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</si>
  <si>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</si>
  <si>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</si>
  <si>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</si>
  <si>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</si>
  <si>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</si>
  <si>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</si>
  <si>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</si>
  <si>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</si>
  <si>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</si>
  <si>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</si>
  <si>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</si>
  <si>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</si>
  <si>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</si>
  <si>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</si>
  <si>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</si>
  <si>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</si>
  <si>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</si>
  <si>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</si>
  <si>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</si>
  <si>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</si>
  <si>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</si>
  <si>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</si>
  <si>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</si>
  <si>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</si>
  <si>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</si>
  <si>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</si>
  <si>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</si>
  <si>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</si>
  <si>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</si>
  <si>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</si>
  <si>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</si>
  <si>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</si>
  <si>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</si>
  <si>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</si>
  <si>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</si>
  <si>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</si>
  <si>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</si>
  <si>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</si>
  <si>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</si>
  <si>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</si>
  <si>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</si>
  <si>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</si>
  <si>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</si>
  <si>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</si>
  <si>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</si>
  <si>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</si>
  <si>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</si>
  <si>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</si>
  <si>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</si>
  <si>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</si>
  <si>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</si>
  <si>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</si>
  <si>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</si>
  <si>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</si>
  <si>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</si>
  <si>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</si>
  <si>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</si>
  <si>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</si>
  <si>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</si>
  <si>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</si>
  <si>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</si>
  <si>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</si>
  <si>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</si>
  <si>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</si>
  <si>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</si>
  <si>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</si>
  <si>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</si>
  <si>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</si>
  <si>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</si>
  <si>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</si>
  <si>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</si>
  <si>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</si>
  <si>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</si>
  <si>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</si>
  <si>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</si>
  <si>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</si>
  <si>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</si>
  <si>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</si>
  <si>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</si>
  <si>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</si>
  <si>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</si>
  <si>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</si>
  <si>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</si>
  <si>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</si>
  <si>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</si>
  <si>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</si>
  <si>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</si>
  <si>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</si>
  <si>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</si>
  <si>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</si>
  <si>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</si>
  <si>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</si>
  <si>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</si>
  <si>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</si>
  <si>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</si>
  <si>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</si>
  <si>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</si>
  <si>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</si>
  <si>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</si>
  <si>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</si>
  <si>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</si>
  <si>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</si>
  <si>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</si>
  <si>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</si>
  <si>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</si>
  <si>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</si>
  <si>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</si>
  <si>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</si>
  <si>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</si>
  <si>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</si>
  <si>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</si>
  <si>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</si>
  <si>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</si>
  <si>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</si>
  <si>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</si>
  <si>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</si>
  <si>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</si>
  <si>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</si>
  <si>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</si>
  <si>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</si>
  <si>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</si>
  <si>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</si>
  <si>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</si>
  <si>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</si>
  <si>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</si>
  <si>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</si>
  <si>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</si>
  <si>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</si>
  <si>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</si>
  <si>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</si>
  <si>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</si>
  <si>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</si>
  <si>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</si>
  <si>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</si>
  <si>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</si>
  <si>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</si>
  <si>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</si>
  <si>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</si>
  <si>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</si>
  <si>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</si>
  <si>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</si>
  <si>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</si>
  <si>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</si>
  <si>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</si>
  <si>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</si>
  <si>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</si>
  <si>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</si>
  <si>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</si>
  <si>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</si>
  <si>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</si>
  <si>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</si>
  <si>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</si>
  <si>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</si>
  <si>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</si>
  <si>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</si>
  <si>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</si>
  <si>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</si>
  <si>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</si>
  <si>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</si>
  <si>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</si>
  <si>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</si>
  <si>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</si>
  <si>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</si>
  <si>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</si>
  <si>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</si>
  <si>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</si>
  <si>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</si>
  <si>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</si>
  <si>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</si>
  <si>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</si>
  <si>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</si>
  <si>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</si>
  <si>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</si>
  <si>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</si>
  <si>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</si>
  <si>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</si>
  <si>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</si>
  <si>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</si>
  <si>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</si>
  <si>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</si>
  <si>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</si>
  <si>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</si>
  <si>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</si>
  <si>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</si>
  <si>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</si>
  <si>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</si>
  <si>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</si>
  <si>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</si>
  <si>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</si>
  <si>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</si>
  <si>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</si>
  <si>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</si>
  <si>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</si>
  <si>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</si>
  <si>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</si>
  <si>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</si>
  <si>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</si>
  <si>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</si>
  <si>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</si>
  <si>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</si>
  <si>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</si>
  <si>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</si>
  <si>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</si>
  <si>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</si>
  <si>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</si>
  <si>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</si>
  <si>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</si>
  <si>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</si>
  <si>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</si>
  <si>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</si>
  <si>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</si>
  <si>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</si>
  <si>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</si>
  <si>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</si>
  <si>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</si>
  <si>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</si>
  <si>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</si>
  <si>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</si>
  <si>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</si>
  <si>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</si>
  <si>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</si>
  <si>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</si>
  <si>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</si>
  <si>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</si>
  <si>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</si>
  <si>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</si>
  <si>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</si>
  <si>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</si>
  <si>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</si>
  <si>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</si>
  <si>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</si>
  <si>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</si>
  <si>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</si>
  <si>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</si>
  <si>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</si>
  <si>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</si>
  <si>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</si>
  <si>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</si>
  <si>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</si>
  <si>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</si>
  <si>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</si>
  <si>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</si>
  <si>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</si>
  <si>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</si>
  <si>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</si>
  <si>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</si>
  <si>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</si>
  <si>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</si>
  <si>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</si>
  <si>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</si>
  <si>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</si>
  <si>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</si>
  <si>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</si>
  <si>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</si>
  <si>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</si>
  <si>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</si>
  <si>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</si>
  <si>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</si>
  <si>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</si>
  <si>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</si>
  <si>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</si>
  <si>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</si>
  <si>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</si>
  <si>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</si>
  <si>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</si>
  <si>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</si>
  <si>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</si>
  <si>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</si>
  <si>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</si>
  <si>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</si>
  <si>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</si>
  <si>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</si>
  <si>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</si>
  <si>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</si>
  <si>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</si>
  <si>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</si>
  <si>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</si>
  <si>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</si>
  <si>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</si>
  <si>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</si>
  <si>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</si>
  <si>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</si>
  <si>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</si>
  <si>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</si>
  <si>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</si>
  <si>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</si>
  <si>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</si>
  <si>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</si>
  <si>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</si>
  <si>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</si>
  <si>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</si>
  <si>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</si>
  <si>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</si>
  <si>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</si>
  <si>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</si>
  <si>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</si>
  <si>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</si>
  <si>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</si>
  <si>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</si>
  <si>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</si>
  <si>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</si>
  <si>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</si>
  <si>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</si>
  <si>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</si>
  <si>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</si>
  <si>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</si>
  <si>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</si>
  <si>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</si>
  <si>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</si>
  <si>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</si>
  <si>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</si>
  <si>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</si>
  <si>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</si>
  <si>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</si>
  <si>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</si>
  <si>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</si>
  <si>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</si>
  <si>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</si>
  <si>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</si>
  <si>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</si>
  <si>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</si>
  <si>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</si>
  <si>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</si>
  <si>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</si>
  <si>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</si>
  <si>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</si>
  <si>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</si>
  <si>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</si>
  <si>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</si>
  <si>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</si>
  <si>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</si>
  <si>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</si>
  <si>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</si>
  <si>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</si>
  <si>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</si>
  <si>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</si>
  <si>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</si>
  <si>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</si>
  <si>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</si>
  <si>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</si>
  <si>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</si>
  <si>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</si>
  <si>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</si>
  <si>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</si>
  <si>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</si>
  <si>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</si>
  <si>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</si>
  <si>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</si>
  <si>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</si>
  <si>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</si>
  <si>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</si>
  <si>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</si>
  <si>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</si>
  <si>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</si>
  <si>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</si>
  <si>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</si>
  <si>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</si>
  <si>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</si>
  <si>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</si>
  <si>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</si>
  <si>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</si>
  <si>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</si>
  <si>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</si>
  <si>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</si>
  <si>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</si>
  <si>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</si>
  <si>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</si>
  <si>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</si>
  <si>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</si>
  <si>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</si>
  <si>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</si>
  <si>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</si>
  <si>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</si>
  <si>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</si>
  <si>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</si>
  <si>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</si>
  <si>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</si>
  <si>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</si>
  <si>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</si>
  <si>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</si>
  <si>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</si>
  <si>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</si>
  <si>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</si>
  <si>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</si>
  <si>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</si>
  <si>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</si>
  <si>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</si>
  <si>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</si>
  <si>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</si>
  <si>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</si>
  <si>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</si>
  <si>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</si>
  <si>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</si>
  <si>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</si>
  <si>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</si>
  <si>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</si>
  <si>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</si>
  <si>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</si>
  <si>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</si>
  <si>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</si>
  <si>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</si>
  <si>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</si>
  <si>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</si>
  <si>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</si>
  <si>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</si>
  <si>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</si>
  <si>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</si>
  <si>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</si>
  <si>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</si>
  <si>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</si>
  <si>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</si>
  <si>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</si>
  <si>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</si>
  <si>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</si>
  <si>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</si>
  <si>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</si>
  <si>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</si>
  <si>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</si>
  <si>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</si>
  <si>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</si>
  <si>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</si>
  <si>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</si>
  <si>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</si>
  <si>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</si>
  <si>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</si>
  <si>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</si>
  <si>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</si>
  <si>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</si>
  <si>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</si>
  <si>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</si>
  <si>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</si>
  <si>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</si>
  <si>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</si>
  <si>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</si>
  <si>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</si>
  <si>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</si>
  <si>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</si>
  <si>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</si>
  <si>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</si>
  <si>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</si>
  <si>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</si>
  <si>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</si>
  <si>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</si>
  <si>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</si>
  <si>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</si>
  <si>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</si>
  <si>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</si>
  <si>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</si>
  <si>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</si>
  <si>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</si>
  <si>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</si>
  <si>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</si>
  <si>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</si>
  <si>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</si>
  <si>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</si>
  <si>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</si>
  <si>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</si>
  <si>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</si>
  <si>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</si>
  <si>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</si>
  <si>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</si>
  <si>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</si>
  <si>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</si>
  <si>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</si>
  <si>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</si>
  <si>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</si>
  <si>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</si>
  <si>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</si>
  <si>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</si>
  <si>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</si>
  <si>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</si>
  <si>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</si>
  <si>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</si>
  <si>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</si>
  <si>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</si>
  <si>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</si>
  <si>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</si>
  <si>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</si>
  <si>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</si>
  <si>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</si>
  <si>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</si>
  <si>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</si>
  <si>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</si>
  <si>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</si>
  <si>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</si>
  <si>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</si>
  <si>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</si>
  <si>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</si>
  <si>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</si>
  <si>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</si>
  <si>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</si>
  <si>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</si>
  <si>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</si>
  <si>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</si>
  <si>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</si>
  <si>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</si>
  <si>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</si>
  <si>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</si>
  <si>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</si>
  <si>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</si>
  <si>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</si>
  <si>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</si>
  <si>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</si>
  <si>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</si>
  <si>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</si>
  <si>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</si>
  <si>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</si>
  <si>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</si>
  <si>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</si>
  <si>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</si>
  <si>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</si>
  <si>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</si>
  <si>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</si>
  <si>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</si>
  <si>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</si>
  <si>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</si>
  <si>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</si>
  <si>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</si>
  <si>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</si>
  <si>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</si>
  <si>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</si>
  <si>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</si>
  <si>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</si>
  <si>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</si>
  <si>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</si>
  <si>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</si>
  <si>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</si>
  <si>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</si>
  <si>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</si>
  <si>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</si>
  <si>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</si>
  <si>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</si>
  <si>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</si>
  <si>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</si>
  <si>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</si>
  <si>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</si>
  <si>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</si>
  <si>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</si>
  <si>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</si>
  <si>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</si>
  <si>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</si>
  <si>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</si>
  <si>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</si>
  <si>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</si>
  <si>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</si>
  <si>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</si>
  <si>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</si>
  <si>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</si>
  <si>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</si>
  <si>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</si>
  <si>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</si>
  <si>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</si>
  <si>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</si>
  <si>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</si>
  <si>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</si>
  <si>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</si>
  <si>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</si>
  <si>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</si>
  <si>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</si>
  <si>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</si>
  <si>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</si>
  <si>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</si>
  <si>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</si>
  <si>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</si>
  <si>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</si>
  <si>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</si>
  <si>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</si>
  <si>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</si>
  <si>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</si>
  <si>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</si>
  <si>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</si>
  <si>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</si>
  <si>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</si>
  <si>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</si>
  <si>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</si>
  <si>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</si>
  <si>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</si>
  <si>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</si>
  <si>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</si>
  <si>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</si>
  <si>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</si>
  <si>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</si>
  <si>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</si>
  <si>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</si>
  <si>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</si>
  <si>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</si>
  <si>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</si>
  <si>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</si>
  <si>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</si>
  <si>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</si>
  <si>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</si>
  <si>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</si>
  <si>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</si>
  <si>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</si>
  <si>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</si>
  <si>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</si>
  <si>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</si>
  <si>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</si>
  <si>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</si>
  <si>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</si>
  <si>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</si>
  <si>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</si>
  <si>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</si>
  <si>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</si>
  <si>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</si>
  <si>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</si>
  <si>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</si>
  <si>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</si>
  <si>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</si>
  <si>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</si>
  <si>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</si>
  <si>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</si>
  <si>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</si>
  <si>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</si>
  <si>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</si>
  <si>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</si>
  <si>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</si>
  <si>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</si>
  <si>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</si>
  <si>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</si>
  <si>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</si>
  <si>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</si>
  <si>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</si>
  <si>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</si>
  <si>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</si>
  <si>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</si>
  <si>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</si>
  <si>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</si>
  <si>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</si>
  <si>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</si>
  <si>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</si>
  <si>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</si>
  <si>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</si>
  <si>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</si>
  <si>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</si>
  <si>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</si>
  <si>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</si>
  <si>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</si>
  <si>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</si>
  <si>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</si>
  <si>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</si>
  <si>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</si>
  <si>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</si>
  <si>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</si>
  <si>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</si>
  <si>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</si>
  <si>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</si>
  <si>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</si>
  <si>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</si>
  <si>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</si>
  <si>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</si>
  <si>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</si>
  <si>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</si>
  <si>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</si>
  <si>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</si>
  <si>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</si>
  <si>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</si>
  <si>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</si>
  <si>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</si>
  <si>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</si>
  <si>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</si>
  <si>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</si>
  <si>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</si>
  <si>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</si>
  <si>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</si>
  <si>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</si>
  <si>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</si>
  <si>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</si>
  <si>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</si>
  <si>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</si>
  <si>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</si>
  <si>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</si>
  <si>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</si>
  <si>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</si>
  <si>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</si>
  <si>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</si>
  <si>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</si>
  <si>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</si>
  <si>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</si>
  <si>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</si>
  <si>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</si>
  <si>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</si>
  <si>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</si>
  <si>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</si>
  <si>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</si>
  <si>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</si>
  <si>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</si>
  <si>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</si>
  <si>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</si>
  <si>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</si>
  <si>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</si>
  <si>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</si>
  <si>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</si>
  <si>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</si>
  <si>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</si>
  <si>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</si>
  <si>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</si>
  <si>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</si>
  <si>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</si>
  <si>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</si>
  <si>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</si>
  <si>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</si>
  <si>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</si>
  <si>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</si>
  <si>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</si>
  <si>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</si>
  <si>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</si>
  <si>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</si>
  <si>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</si>
  <si>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</si>
  <si>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</si>
  <si>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</si>
  <si>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</si>
  <si>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</si>
  <si>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</si>
  <si>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</si>
  <si>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</si>
  <si>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</si>
  <si>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</si>
  <si>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</si>
  <si>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</si>
  <si>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</si>
  <si>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</si>
  <si>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</si>
  <si>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</si>
  <si>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</si>
  <si>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</si>
  <si>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</si>
  <si>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</si>
  <si>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</si>
  <si>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</si>
  <si>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</si>
  <si>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</si>
  <si>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</si>
  <si>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</si>
  <si>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</si>
  <si>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</si>
  <si>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</si>
  <si>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</si>
  <si>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</si>
  <si>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</si>
  <si>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</si>
  <si>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</si>
  <si>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</si>
  <si>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</si>
  <si>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</si>
  <si>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</si>
  <si>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</si>
  <si>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</si>
  <si>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</si>
  <si>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</si>
  <si>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</si>
  <si>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</si>
  <si>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</si>
  <si>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</si>
  <si>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</si>
  <si>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</si>
  <si>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</si>
  <si>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</si>
  <si>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</si>
  <si>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</si>
  <si>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</si>
  <si>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</si>
  <si>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</si>
  <si>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</si>
  <si>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</si>
  <si>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</si>
  <si>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</si>
  <si>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</si>
  <si>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</si>
  <si>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</si>
  <si>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</si>
  <si>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</si>
  <si>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</si>
  <si>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</si>
  <si>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</si>
  <si>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</si>
  <si>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</si>
  <si>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</si>
  <si>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</si>
  <si>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</si>
  <si>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</si>
  <si>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</si>
  <si>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</si>
  <si>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</si>
  <si>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</si>
  <si>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</si>
  <si>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</si>
  <si>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</si>
  <si>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</si>
  <si>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</si>
  <si>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</si>
  <si>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</si>
  <si>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</si>
  <si>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</si>
  <si>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</si>
  <si>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</si>
  <si>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</si>
  <si>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</si>
  <si>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</si>
  <si>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</si>
  <si>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</si>
  <si>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</si>
  <si>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</si>
  <si>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</si>
  <si>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</si>
  <si>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</si>
  <si>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</si>
  <si>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</si>
  <si>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</si>
  <si>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</si>
  <si>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</si>
  <si>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</si>
  <si>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</si>
  <si>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</si>
  <si>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</si>
  <si>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</si>
  <si>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</si>
  <si>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</si>
  <si>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</si>
  <si>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</si>
  <si>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</si>
  <si>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</si>
  <si>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</si>
  <si>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</si>
  <si>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</si>
  <si>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</si>
  <si>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</si>
  <si>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</si>
  <si>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</si>
  <si>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</si>
  <si>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</si>
  <si>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</si>
  <si>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</si>
  <si>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</si>
  <si>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</si>
  <si>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</si>
  <si>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</si>
  <si>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</si>
  <si>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</si>
  <si>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</si>
  <si>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</si>
  <si>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</si>
  <si>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</si>
  <si>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</si>
  <si>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</si>
  <si>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</si>
  <si>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</si>
  <si>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</si>
  <si>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</si>
  <si>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</si>
  <si>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</si>
  <si>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</si>
  <si>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</si>
  <si>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</si>
  <si>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</si>
  <si>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</si>
  <si>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</si>
  <si>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</si>
  <si>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</si>
  <si>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</si>
  <si>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</si>
  <si>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</si>
  <si>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</si>
  <si>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</si>
  <si>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</si>
  <si>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</si>
  <si>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</si>
  <si>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</si>
  <si>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</si>
  <si>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</si>
  <si>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</si>
  <si>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</si>
  <si>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</si>
  <si>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</si>
  <si>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</si>
  <si>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</si>
  <si>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</si>
  <si>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</si>
  <si>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</si>
  <si>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</si>
  <si>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</si>
  <si>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</si>
  <si>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</si>
  <si>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</si>
  <si>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</si>
  <si>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</si>
  <si>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</si>
  <si>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</si>
  <si>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</si>
  <si>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</si>
  <si>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</si>
  <si>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</si>
  <si>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</si>
  <si>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</si>
  <si>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</si>
  <si>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</si>
  <si>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</si>
  <si>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</si>
  <si>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</si>
  <si>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</si>
  <si>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</si>
  <si>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</si>
  <si>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</si>
  <si>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</si>
  <si>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</si>
  <si>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</si>
  <si>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</si>
  <si>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</si>
  <si>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</si>
  <si>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</si>
  <si>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</si>
  <si>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</si>
  <si>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</si>
  <si>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</si>
  <si>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</si>
  <si>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</si>
  <si>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</si>
  <si>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</si>
  <si>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</si>
  <si>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</si>
  <si>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</si>
  <si>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</si>
  <si>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</si>
  <si>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</si>
  <si>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</si>
  <si>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</si>
  <si>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</si>
  <si>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</si>
  <si>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</si>
  <si>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</si>
  <si>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</si>
  <si>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</si>
  <si>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</si>
  <si>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</si>
  <si>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</si>
  <si>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</si>
  <si>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</si>
  <si>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</si>
  <si>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</si>
  <si>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</si>
  <si>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</si>
  <si>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</si>
  <si>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</si>
  <si>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</si>
  <si>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</si>
  <si>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</si>
  <si>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</si>
  <si>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</si>
  <si>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</si>
  <si>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</si>
  <si>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</si>
  <si>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</si>
  <si>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</si>
  <si>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</si>
  <si>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</si>
  <si>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</si>
  <si>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</si>
  <si>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</si>
  <si>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</si>
  <si>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</si>
  <si>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</si>
  <si>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</si>
  <si>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</si>
  <si>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</si>
  <si>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</si>
  <si>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</si>
  <si>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</si>
  <si>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</si>
  <si>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</si>
  <si>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</si>
  <si>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</si>
  <si>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</si>
  <si>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</si>
  <si>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</si>
  <si>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</si>
  <si>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</si>
  <si>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</si>
  <si>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</si>
  <si>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</si>
  <si>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</si>
  <si>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</si>
  <si>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</si>
  <si>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</si>
  <si>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</si>
  <si>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</si>
  <si>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</si>
  <si>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</si>
  <si>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</si>
  <si>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</si>
  <si>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</si>
  <si>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</si>
  <si>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</si>
  <si>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</si>
  <si>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</si>
  <si>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</si>
  <si>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</si>
  <si>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</si>
  <si>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</si>
  <si>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</si>
  <si>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</si>
  <si>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</si>
  <si>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</si>
  <si>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</si>
  <si>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</si>
  <si>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</si>
  <si>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</si>
  <si>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</si>
  <si>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</si>
  <si>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</si>
  <si>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</si>
  <si>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</si>
  <si>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</si>
  <si>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</si>
  <si>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</si>
  <si>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</si>
  <si>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</si>
  <si>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</si>
  <si>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</si>
  <si>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</si>
  <si>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</si>
  <si>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</si>
  <si>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</si>
  <si>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</si>
  <si>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</si>
  <si>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</si>
  <si>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</si>
  <si>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</si>
  <si>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</si>
  <si>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</si>
  <si>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</si>
  <si>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</si>
  <si>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</si>
  <si>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</si>
  <si>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</si>
  <si>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</si>
  <si>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</si>
  <si>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</si>
  <si>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</si>
  <si>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</si>
  <si>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</si>
  <si>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</si>
  <si>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</si>
  <si>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</si>
  <si>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</si>
  <si>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</si>
  <si>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</si>
  <si>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</si>
  <si>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</si>
  <si>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</si>
  <si>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</si>
  <si>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</si>
  <si>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</si>
  <si>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</si>
  <si>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</si>
  <si>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</si>
  <si>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</si>
  <si>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</si>
  <si>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</si>
  <si>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</si>
  <si>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</si>
  <si>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</si>
  <si>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</si>
  <si>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</si>
  <si>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</si>
  <si>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</si>
  <si>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</si>
  <si>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</si>
  <si>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</si>
  <si>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</si>
  <si>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</si>
  <si>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</si>
  <si>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</si>
  <si>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</si>
  <si>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</si>
  <si>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</si>
  <si>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</si>
  <si>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</si>
  <si>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</si>
  <si>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</si>
  <si>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</si>
  <si>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</si>
  <si>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</si>
  <si>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</si>
  <si>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</si>
  <si>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</si>
  <si>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</si>
  <si>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</si>
  <si>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</si>
  <si>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</si>
  <si>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</si>
  <si>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</si>
  <si>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</si>
  <si>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</si>
  <si>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</si>
  <si>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</si>
  <si>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</si>
  <si>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</si>
  <si>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</si>
  <si>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</si>
  <si>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</si>
  <si>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</si>
  <si>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</si>
  <si>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</si>
  <si>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</si>
  <si>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</si>
  <si>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</si>
  <si>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</si>
  <si>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</si>
  <si>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</si>
  <si>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</si>
  <si>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</si>
  <si>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</si>
  <si>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</si>
  <si>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</si>
  <si>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</si>
  <si>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</si>
  <si>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</si>
  <si>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</si>
  <si>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</si>
  <si>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</si>
  <si>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</si>
  <si>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</si>
  <si>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</si>
  <si>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</si>
  <si>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</si>
  <si>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</si>
  <si>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</si>
  <si>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</si>
  <si>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</si>
  <si>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</si>
  <si>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</si>
  <si>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</si>
  <si>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</si>
  <si>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</si>
  <si>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</si>
  <si>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</si>
  <si>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</si>
  <si>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</si>
  <si>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</si>
  <si>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</si>
  <si>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</si>
  <si>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</si>
  <si>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</si>
  <si>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</si>
  <si>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</si>
  <si>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</si>
  <si>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</si>
  <si>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</si>
  <si>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</si>
  <si>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</si>
  <si>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</si>
  <si>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</si>
  <si>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</si>
  <si>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</si>
  <si>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</si>
  <si>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</si>
  <si>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</si>
  <si>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</si>
  <si>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</si>
  <si>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</si>
  <si>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</si>
  <si>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</si>
  <si>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</si>
  <si>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</si>
  <si>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</si>
  <si>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</si>
  <si>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</si>
  <si>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</si>
  <si>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</si>
  <si>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</si>
  <si>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</si>
  <si>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</si>
  <si>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</si>
  <si>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</si>
  <si>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</si>
  <si>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</si>
  <si>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</si>
  <si>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</si>
  <si>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</si>
  <si>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</si>
  <si>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</si>
  <si>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</si>
  <si>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</si>
  <si>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</si>
  <si>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</si>
  <si>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</si>
  <si>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</si>
  <si>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</si>
  <si>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</si>
  <si>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</si>
  <si>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</si>
  <si>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</si>
  <si>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</si>
  <si>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</si>
  <si>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</si>
  <si>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</si>
  <si>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</si>
  <si>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</si>
  <si>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</si>
  <si>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</si>
  <si>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</si>
  <si>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</si>
  <si>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</si>
  <si>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</si>
  <si>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</si>
  <si>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</si>
  <si>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</si>
  <si>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</si>
  <si>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</si>
  <si>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</si>
  <si>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</si>
  <si>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</si>
  <si>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</si>
  <si>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</si>
  <si>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</si>
  <si>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</si>
  <si>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</si>
  <si>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</si>
  <si>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</si>
  <si>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</si>
  <si>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</si>
  <si>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</si>
  <si>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</si>
  <si>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</si>
  <si>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</si>
  <si>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</si>
  <si>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</si>
  <si>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</si>
  <si>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</si>
  <si>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</si>
  <si>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</si>
  <si>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</si>
  <si>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</si>
  <si>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</si>
  <si>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</si>
  <si>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</si>
  <si>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</si>
  <si>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</si>
  <si>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</si>
  <si>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</si>
  <si>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</si>
  <si>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</si>
  <si>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</si>
  <si>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</si>
  <si>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</si>
  <si>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</si>
  <si>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</si>
  <si>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</si>
  <si>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</si>
  <si>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</si>
  <si>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</si>
  <si>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</si>
  <si>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</si>
  <si>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</si>
  <si>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</si>
  <si>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</si>
  <si>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</si>
  <si>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</si>
  <si>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</si>
  <si>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</si>
  <si>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</si>
  <si>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</si>
  <si>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</si>
  <si>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</si>
  <si>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</si>
  <si>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</si>
  <si>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</si>
  <si>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</si>
  <si>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</si>
  <si>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</si>
  <si>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</si>
  <si>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</si>
  <si>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</si>
  <si>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</si>
  <si>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</si>
  <si>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</si>
  <si>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</si>
  <si>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</si>
  <si>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</si>
  <si>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</si>
  <si>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</si>
  <si>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</si>
  <si>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</si>
  <si>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</si>
  <si>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</si>
  <si>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</si>
  <si>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</si>
  <si>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</si>
  <si>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</si>
  <si>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</si>
  <si>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</si>
  <si>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</si>
  <si>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</si>
  <si>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</si>
  <si>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</si>
  <si>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</si>
  <si>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</si>
  <si>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</si>
  <si>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</si>
  <si>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</si>
  <si>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</si>
  <si>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</si>
  <si>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</si>
  <si>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</si>
  <si>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</si>
  <si>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</si>
  <si>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</si>
  <si>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</si>
  <si>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</si>
  <si>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</si>
  <si>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</si>
  <si>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</si>
  <si>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</si>
  <si>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</si>
  <si>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</si>
  <si>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</si>
  <si>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</si>
  <si>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</si>
  <si>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</si>
  <si>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</si>
  <si>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</si>
  <si>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</si>
  <si>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</si>
  <si>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</si>
  <si>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</si>
  <si>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</si>
  <si>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</si>
  <si>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</si>
  <si>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</si>
  <si>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</si>
  <si>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</si>
  <si>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</si>
  <si>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</si>
  <si>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</si>
  <si>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</si>
  <si>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</si>
  <si>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</si>
  <si>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</si>
  <si>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</si>
  <si>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</si>
  <si>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</si>
  <si>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</si>
  <si>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</si>
  <si>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</si>
  <si>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</si>
  <si>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</si>
  <si>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</si>
  <si>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</si>
  <si>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</si>
  <si>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</si>
  <si>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</si>
  <si>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</si>
  <si>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</si>
  <si>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</si>
  <si>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</si>
  <si>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</si>
  <si>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</si>
  <si>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</si>
  <si>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</si>
  <si>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</si>
  <si>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</si>
  <si>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</si>
  <si>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</si>
  <si>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</si>
  <si>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</si>
  <si>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</si>
  <si>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</si>
  <si>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</si>
  <si>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</si>
  <si>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</si>
  <si>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</si>
  <si>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</si>
  <si>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</si>
  <si>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</si>
  <si>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</si>
  <si>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</si>
  <si>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</si>
  <si>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</si>
  <si>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</si>
  <si>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</si>
  <si>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</si>
  <si>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</si>
  <si>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</si>
  <si>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</si>
  <si>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</si>
  <si>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</si>
  <si>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</si>
  <si>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</si>
  <si>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</si>
  <si>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</si>
  <si>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</si>
  <si>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</si>
  <si>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</si>
  <si>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</si>
  <si>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</si>
  <si>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</si>
  <si>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</si>
  <si>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</si>
  <si>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</si>
  <si>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</si>
  <si>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</si>
  <si>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</si>
  <si>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</si>
  <si>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</si>
  <si>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</si>
  <si>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</si>
  <si>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</si>
  <si>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</si>
  <si>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</si>
  <si>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</si>
  <si>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</si>
  <si>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</si>
  <si>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</si>
  <si>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</si>
  <si>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</si>
  <si>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</si>
  <si>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</si>
  <si>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</si>
  <si>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</si>
  <si>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</si>
  <si>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</si>
  <si>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</si>
  <si>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</si>
  <si>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</si>
  <si>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</si>
  <si>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</si>
  <si>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</si>
  <si>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</si>
  <si>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</si>
  <si>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</si>
  <si>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</si>
  <si>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</si>
  <si>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</si>
  <si>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</si>
  <si>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</si>
  <si>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</si>
  <si>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</si>
  <si>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</si>
  <si>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</si>
  <si>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</si>
  <si>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</si>
  <si>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</si>
  <si>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</si>
  <si>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</si>
  <si>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</si>
  <si>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</si>
  <si>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</si>
  <si>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</si>
  <si>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</si>
  <si>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</si>
  <si>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</si>
  <si>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</si>
  <si>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</si>
  <si>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</si>
  <si>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</si>
  <si>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</si>
  <si>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</si>
  <si>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</si>
  <si>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</si>
  <si>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</si>
  <si>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</si>
  <si>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</si>
  <si>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</si>
  <si>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</si>
  <si>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</si>
  <si>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</si>
  <si>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</si>
  <si>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</si>
  <si>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</si>
  <si>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</si>
  <si>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</si>
  <si>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</si>
  <si>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</si>
  <si>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</si>
  <si>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</si>
  <si>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</si>
  <si>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</si>
  <si>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</si>
  <si>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</si>
  <si>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</si>
  <si>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</si>
  <si>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</si>
  <si>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</si>
  <si>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</si>
  <si>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</si>
  <si>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</si>
  <si>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</si>
  <si>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</si>
  <si>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</si>
  <si>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</si>
  <si>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</si>
  <si>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</si>
  <si>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</si>
  <si>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</si>
  <si>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</si>
  <si>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</si>
  <si>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</si>
  <si>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</si>
  <si>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</si>
  <si>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</si>
  <si>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</si>
  <si>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</si>
  <si>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</si>
  <si>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</si>
  <si>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</si>
  <si>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</si>
  <si>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</si>
  <si>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</si>
  <si>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</si>
  <si>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</si>
  <si>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</si>
  <si>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</si>
  <si>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</si>
  <si>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</si>
  <si>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</si>
  <si>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</si>
  <si>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</si>
  <si>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</si>
  <si>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</si>
  <si>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</si>
  <si>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</si>
  <si>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</si>
  <si>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</si>
  <si>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</si>
  <si>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</si>
  <si>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</si>
  <si>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</si>
  <si>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</si>
  <si>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</si>
  <si>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</si>
  <si>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</si>
  <si>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</si>
  <si>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</si>
  <si>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</si>
  <si>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</si>
  <si>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</si>
  <si>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</si>
  <si>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</si>
  <si>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</si>
  <si>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</si>
  <si>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</si>
  <si>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</si>
  <si>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</si>
  <si>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</si>
  <si>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</si>
  <si>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</si>
  <si>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</si>
  <si>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</si>
  <si>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</si>
  <si>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</si>
  <si>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</si>
  <si>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</si>
  <si>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</si>
  <si>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</si>
  <si>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</si>
  <si>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</si>
  <si>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</si>
  <si>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</si>
  <si>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</si>
  <si>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</si>
  <si>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</si>
  <si>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</si>
  <si>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</si>
  <si>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</si>
  <si>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</si>
  <si>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</si>
  <si>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</si>
  <si>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</si>
  <si>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</si>
  <si>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</si>
  <si>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</si>
  <si>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</si>
  <si>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</si>
  <si>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</si>
  <si>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</si>
  <si>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</si>
  <si>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</si>
  <si>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</si>
  <si>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</si>
  <si>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</si>
  <si>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</si>
  <si>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</si>
  <si>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</si>
  <si>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</si>
  <si>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</si>
  <si>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</si>
  <si>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</si>
  <si>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</si>
  <si>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</si>
  <si>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</si>
  <si>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</si>
  <si>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</si>
  <si>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</si>
  <si>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</si>
  <si>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</si>
  <si>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</si>
  <si>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</si>
  <si>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</si>
  <si>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</si>
  <si>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</si>
  <si>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</si>
  <si>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</si>
  <si>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</si>
  <si>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</si>
  <si>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</si>
  <si>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</si>
  <si>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</si>
  <si>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</si>
  <si>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</si>
  <si>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</si>
  <si>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</si>
  <si>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</si>
  <si>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</si>
  <si>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</si>
  <si>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</si>
  <si>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</si>
  <si>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</si>
  <si>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</si>
  <si>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</si>
  <si>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</si>
  <si>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</si>
  <si>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</si>
  <si>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</si>
  <si>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</si>
  <si>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</si>
  <si>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</si>
  <si>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</si>
  <si>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</si>
  <si>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</si>
  <si>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</si>
  <si>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</si>
  <si>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</si>
  <si>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</si>
  <si>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</si>
  <si>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</si>
  <si>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</si>
  <si>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</si>
  <si>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</si>
  <si>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</si>
  <si>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</si>
  <si>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</si>
  <si>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</si>
  <si>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</si>
  <si>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</si>
  <si>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</si>
  <si>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</si>
  <si>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</si>
  <si>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</si>
  <si>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</si>
  <si>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</si>
  <si>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</si>
  <si>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</si>
  <si>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</si>
  <si>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</si>
  <si>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</si>
  <si>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</si>
  <si>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</si>
  <si>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</si>
  <si>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</si>
  <si>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</si>
  <si>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</si>
  <si>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</si>
  <si>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</si>
  <si>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</si>
  <si>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</si>
  <si>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</si>
  <si>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</si>
  <si>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</si>
  <si>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</si>
  <si>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</si>
  <si>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</si>
  <si>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</si>
  <si>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</si>
  <si>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</si>
  <si>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</si>
  <si>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</si>
  <si>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</si>
  <si>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</si>
  <si>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</si>
  <si>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</si>
  <si>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</si>
  <si>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</si>
  <si>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</si>
  <si>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</si>
  <si>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</si>
  <si>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</si>
  <si>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</si>
  <si>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</si>
  <si>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</si>
  <si>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</si>
  <si>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</si>
  <si>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</si>
  <si>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</si>
  <si>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</si>
  <si>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</si>
  <si>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</si>
  <si>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</si>
  <si>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</si>
  <si>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</si>
  <si>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</si>
  <si>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</si>
  <si>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</si>
  <si>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</si>
  <si>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</si>
  <si>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</si>
  <si>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</si>
  <si>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</si>
  <si>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</si>
  <si>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</si>
  <si>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</si>
  <si>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</si>
  <si>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</si>
  <si>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</si>
  <si>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</si>
  <si>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</si>
  <si>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</si>
  <si>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</si>
  <si>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</si>
  <si>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</si>
  <si>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</si>
  <si>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</si>
  <si>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</si>
  <si>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</si>
  <si>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</si>
  <si>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</si>
  <si>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</si>
  <si>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</si>
  <si>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</si>
  <si>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</si>
  <si>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</si>
  <si>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</si>
  <si>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</si>
  <si>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</si>
  <si>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</si>
  <si>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</si>
  <si>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</si>
  <si>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</si>
  <si>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</si>
  <si>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</si>
  <si>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</si>
  <si>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</si>
  <si>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</si>
  <si>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</si>
  <si>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</si>
  <si>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</si>
  <si>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</si>
  <si>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</si>
  <si>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</si>
  <si>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</si>
  <si>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</si>
  <si>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</si>
  <si>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</si>
  <si>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</si>
  <si>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</si>
  <si>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</si>
  <si>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</si>
  <si>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</si>
  <si>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</si>
  <si>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</si>
  <si>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</si>
  <si>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</si>
  <si>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</si>
  <si>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</si>
  <si>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</si>
  <si>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</si>
  <si>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</si>
  <si>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</si>
  <si>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</si>
  <si>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</si>
  <si>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</si>
  <si>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</si>
  <si>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</si>
  <si>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</si>
  <si>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</si>
  <si>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</si>
  <si>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</si>
  <si>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</si>
  <si>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</si>
  <si>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</si>
  <si>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</si>
  <si>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</si>
  <si>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</si>
  <si>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</si>
  <si>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</si>
  <si>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</si>
  <si>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</si>
  <si>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</si>
  <si>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</si>
  <si>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</si>
  <si>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</si>
  <si>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</si>
  <si>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</si>
  <si>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</si>
  <si>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</si>
  <si>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</si>
  <si>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</si>
  <si>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</si>
  <si>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</si>
  <si>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</si>
  <si>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</si>
  <si>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</si>
  <si>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</si>
  <si>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</si>
  <si>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</si>
  <si>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</si>
  <si>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</si>
  <si>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</si>
  <si>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</si>
  <si>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</si>
  <si>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</si>
  <si>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</si>
  <si>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</si>
  <si>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</si>
  <si>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</si>
  <si>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</si>
  <si>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</si>
  <si>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</si>
  <si>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</si>
  <si>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</si>
  <si>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</si>
  <si>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</si>
  <si>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</si>
  <si>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</si>
  <si>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</si>
  <si>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</si>
  <si>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</si>
  <si>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</si>
  <si>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</si>
  <si>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</si>
  <si>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</si>
  <si>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</si>
  <si>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</si>
  <si>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</si>
  <si>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</si>
  <si>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</si>
  <si>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</si>
  <si>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</si>
  <si>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</si>
  <si>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</si>
  <si>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</si>
  <si>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</si>
  <si>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</si>
  <si>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</si>
  <si>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</si>
  <si>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</si>
  <si>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</si>
  <si>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</si>
  <si>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</si>
  <si>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</si>
  <si>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</si>
  <si>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</si>
  <si>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</si>
  <si>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</si>
  <si>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</si>
  <si>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</si>
  <si>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</si>
  <si>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</si>
  <si>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</si>
  <si>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</si>
  <si>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</si>
  <si>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</si>
  <si>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</si>
  <si>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</si>
  <si>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</si>
  <si>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</si>
  <si>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</si>
  <si>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</si>
  <si>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</si>
  <si>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</si>
  <si>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</si>
  <si>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</si>
  <si>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</si>
  <si>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</si>
  <si>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</si>
  <si>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</si>
  <si>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2021-8-08001432020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</si>
  <si>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</si>
  <si>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INSTITUTO COLOMBIANO DE BIENESTAR FAMILIAR </t>
  </si>
  <si>
    <t>08002732020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</si>
  <si>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</si>
  <si>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t>
  </si>
  <si>
    <t>563</t>
  </si>
  <si>
    <t>376</t>
  </si>
  <si>
    <t>343</t>
  </si>
  <si>
    <t>553</t>
  </si>
  <si>
    <t>281</t>
  </si>
  <si>
    <t>875</t>
  </si>
  <si>
    <t>640</t>
  </si>
  <si>
    <t>272</t>
  </si>
  <si>
    <t>362</t>
  </si>
  <si>
    <t>133</t>
  </si>
  <si>
    <t>498</t>
  </si>
  <si>
    <t>434</t>
  </si>
  <si>
    <t>285</t>
  </si>
  <si>
    <t>105</t>
  </si>
  <si>
    <t>064</t>
  </si>
  <si>
    <t>127</t>
  </si>
  <si>
    <t>180</t>
  </si>
  <si>
    <t>169</t>
  </si>
  <si>
    <t>PRESTAR EL SERVICIO CENTRO DE DESARROLLO INFANTIL - CDI - DE CONFORMIDAD CON EL MANUAL OPERATIVO DE LA MODALIDAD INSTITUCIONAL Y LAS DIRECTRICES ESTABLECIDAS POR EL ICBF, EN ARMONIA CON LA POLITICA DE ESTADO PARA EL DESARROLLO INTEGRAL DE LA PRIMERA INFANCIA DE CERO A SIEMPRE.</t>
  </si>
  <si>
    <t>PRESTAR EL SERVICIO HCB FAMILIAR, HCB INTEGRAL, HCB FAMI  DE CONFORMIDAD CON LAS DIRECTRICES, LINEAMIENTOS Y PARAMETROS ESTABLECIDOS POR EL ICBF, EN ARMONIA CON LA POLITICA DE ESTADO PARA EL DESARROLLO INTEGRAL DE LA PRIMERA INFANCIA DE CERO A SIEMPRE.</t>
  </si>
  <si>
    <t>PRESTAR EL SERVICIO DE EDUCACIÓN INICIAL EN EL MARCO DE LA ATENCIÓN INTEGRAL A NIÑAS Y NIÑOS MENORES DE CINCO AÑOS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</si>
  <si>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ATENCIÓN A NIÑAS Y NIÑOS Y A MUJERES GESTANTES DE ACUERDO AL SERVICIO CONTRATADO EN EL MARCO DE LA POLÍTICA DE ESTADO PARA EL DESARROLLO INTEGRAL DE LA PRIMERA INFANCIA DE CERO A SIEMPRE DE CONFORMIDAD CON LAS DIRECTRICES LINEAMIENTOS Y PARÁMETROS ESTABLECIDOS POR EL ICBF PARA LOS SERVICIOS HOGARES COMUNITARIOS DE BIENESTAR FAMILIAR Y HOGARES COMUNITARIOS DE BIENESTAR CUALIFICADOS O INTEGRALES Y HOGARES COMUNITARIOS DE BIENESTAR FAMILIA MUJER E INFANCIA FAMI.</t>
  </si>
  <si>
    <t>PRESTAR EL SERVICIO DE EDUCACION INICIAL EN EL MARCO DE LA ATENCION INTEGRAL A NIÑAS Y NIÑOS MENORES DE CINCO AÑOS HASTA SU INGRESO AL GRADO DE TRANSICION DE CONFORMIDAD CON EL MANUAL OPERATIVO DE LA MODALIDA Y LAS  DIRECTRICES ESTABLECIDAS POR EL ICBF EN ARMONIA CON LA POLITICA DE ESTADO PARA EL DESARROLLO INTEGRAL DE LA PRIMERA INFANCIA DE CERO A SIEMPRE EN EL SERVICIO DE CENTROS DE DESARROLLO INFANTIL.</t>
  </si>
  <si>
    <t>PRESTAR EL SERVICIO DE ATENCION A NIÑAS Y NIÑOS MENORES DE CINCO AÑOS O HASTA SU INGRESO AL GRADO DE TRANSICION CON EL FIN DE PROMOVER EL DESARROLLO INTEGRAL DE LA PRIMERA INFANCIA CON CALIDAD DE CONFORMIDAD CON EL LINEAMIENTO, EL MANUAL OPERATIVO Y LAS DIRECTRICES ESTABLECIDAS POR ELICBF EN EL MARCO DE LA POLITICA DE ESTADO PARA EL DESARROLLO INTEGRAL DE LA PRIMERA INFANCIA DE CERO A SIEMPRE EN EL SERVICIO CENTROS DE DESARROLLO INFANTIL.</t>
  </si>
  <si>
    <t>PRESTAR EL SERVICIO DE ATENCION A NIÑOS Y NIÑAS MENORES DE CINCO AÑOS O HASTA SU INGRESO AL GRADO DE TRANSICION CON EL FIN DE PROMOVER EL DESARROLLO INTEGRAL DE LA PRIMERA INFANCIA CON  CALIDAD DE CONFIRMIDAD CON EL LINEAMIENTO EL MANUAL OPERATIVO Y LAS DIRECTRICES ESTABLECIDAS POR EL ICBF EN EL MARCO DE LA POLITICA DE ESTADO PARA EL DESARROLLO INTEGRAL DE LA PRIMERA INFANCIA DE CERO A SIEMPRE EN EL SERVICIO CENTROS DE DESARROLLO INFANTIL.</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</si>
  <si>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LASDIRECTRICES PARAMETROS Y ESTANDARES ESATBLECIDOS POR EL ICBF EN EL MARCO DE LA ESTRATEGIA DE ATENCION INTEGRAL DE CERO A SIEMPRE.</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</si>
  <si>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DIRECTRICES PARAMETROS Y ESTANDARES ESTABLECIDOS POR EL ICBF EN EL MARCO DE LA ESATRTEGIA DE ATENCION INTEGRAL DE CERO A SIEMPRE.</t>
  </si>
  <si>
    <t>ATENDER A NIÑOS Y NIÑAS MENORES DE CINCO AÑOS O HASTA SU INGRESO AL GRADO DE TRANSICION EN LOS SERVICIOS DE EDUCACION INICIAL Y CUIDADO CON EL FIN DE PROMOVER EL DESARROLLO INTEGRAL DE LA PRIMERA INFANCIA CON CALIDAD DE CONFORMIDAD CON LOS LINEAMIENTOS, LAS DIRECTRICES Y PARAMETROS ESTABLECIDOS POR EL ICBF .</t>
  </si>
  <si>
    <t>BRINDAR ATENCION A LA PRIMERA INFANCIA NIÑOS Y NIÑAS MENORES DE CINCO AÑOS DE FAMILIAS EN SITUACION DE VULNERABILIDAD A TRAVES DE  LOS HOGARES COMUNITARIOS DE BIENESTAR FAMILIAR EN LAS SIGUIENTES FORMAS DE ATENCION: FAMILIARES, MULTIPLES, GRUPALES, JARDIN SOCIAL, EMPRESARIALES Y EN LA MODALIDAD FAMI, DE CONFORMIDAD CON LOS LINEAMIENTOS, ESTANDARES, DIRECTRICES QUE EL ICBF EXPIDA PARA LAS MISMAS.</t>
  </si>
  <si>
    <t>ATENDER A LA PRIMERA INFANCIA EN EL MARCO DE LA ESTRATEGIA DE CERO A SIEMPRE DE CONFORMIDAD CON LAS DIRECTRICES LINEAMIENTOS Y PARAMETROS ESTABLECIDOS POR EL ICBF ASI COMO REGULAR LAS RELACIONES DE LAS PARTES DERIVADAS DE LA ENTREGA DE APORTES DEL ICBF AL CONTRATISTA PARA QUE ESTE ASUMA CON SU PERSONAL Y BAJO SU EXCLUSIVA RESPONSABILIDAD DICHA ATENCION.</t>
  </si>
  <si>
    <t>BRINDAR ATENCION A LA PRIMERA INFANCIA EN EL MARCO DE LA ESTRATEGIA DE CERO A SIEMPRE EN EL DEPARTAMENTO DEL ATLANTICO.</t>
  </si>
  <si>
    <t>BRINDAR ATENCION INTEGRAL A LA PRIMERA INFANCIA EN LOS CENTROS DE DESARROLLO INFANTIL TEMPRANO EN LOS CUALES SE DARA LA ATENCION INTEGRAL EN TODOS SUS COMPONENTES Y EN SUS ACTIVIDADES COMPLEMENTARIAS  EN EL MARCO DE LA ESTRATEGIA DE CERO A SIEMPRE EN EL DEPARTAMENTO DEL ATLANTICO.</t>
  </si>
  <si>
    <t xml:space="preserve">BRINDAR ATENCION A LA PRIMERA INFANCIA NIÑOS Y NIÑAS MENORES DE CINCO AÑOS DE FAMILIAS EN SITUACION DE VULNERABILIDAD ECONOMICA, SOCIAL, CULTURAL,NUTRICIONAL, Y PSICOAFECTIVA, ATRAVES DE LOS HOGARES COMUNITARIOS DE BIENESTAR MODALIDADES: 0-5 AÑOS EN LAS SIGUIENTES FORMAS DE ATENCION: FAMILIARES, MULTIPLES,GRUPALES Y EN LA MODALIDAD FAMI APOYAR A LAS FAMILIAS EN DESARROLLO CON MUJERES GESTANTES MADRES LACTANTES Y NIÑOS Y NIÑAS MENORES DE DOS AÑOS QUE SE ENCUENTRAN EN VULNERABILIDAD PSICOAFECTIVA, NUTRICIONAL, ECONOMICA Y SOCIAL. </t>
  </si>
  <si>
    <t>BRINDAR ATENCION A LA PRIMERA INFANCIA NIÑOS Y NIÑAS MENORES DE CINCO AÑOS DE FAMILIAS EN SITUACION DE VULNERABILIDAD ECONOMICA, SOCIAL, CULTURAL,NUTRICIONAL, Y PSICOAFECTIVA, ATRAVES DE LOS HOGARES COMUNITARIOS DE BIENESTAR MODALIDADES: 0-5 AÑOS EN LAS SIGUIENTES FORMAS DE ATENCION: FAMILIARES, MULTIPLES,GRUPALES Y EN LA MODALIDAD FAMI APOYAR A LAS FAMILIAS EN DESARROLLO CON MUJERES GESTANTES MADRES LACTANTES Y NIÑOS Y NIÑAS MENORES DE DOS AÑOS QUE SE ENCUENTRAN EN VULNERABILIDAD.</t>
  </si>
  <si>
    <t>APOYAR A  LAS FAMILIAS EN DESARROLLO CON MUJERES GESTANTES MADRES LACTANTES NIÑOS Y NIÑAS MENORES DE DOS AÑOS FAMI Y BRINDAR ATENCION A LA PRIMERA INFANCIA NIÑOS Y NIÑAS MENORES DE CINCO AÑOS NUTRICIONAL,ECONOMICA Y SOCIAL A TRAVES DE HOGARES COMUNITARIOS DE BIENESTAR, PRIORITARIAMENTE EN SITUACION DE DESPLAZAMIENTO.</t>
  </si>
  <si>
    <t>BRINDAR ATENCION Y APOYO A LAS FAMILIAS  CON VULNERABILIDAD ECONOMICA, SOCIAL, NUTRICIONAL Y PSICOAFECTIVA, A TRAVES  DE LOS HOGARES COMUNITARIOS DE BIENESTAR MODALIDADES: 0-5 AÑOS EN LAS SIGUEINTES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</si>
  <si>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PROVEER AL CONTRATISTA DE LOS RECURSOS DE QUE TRATA LA CLAUSULA QUINTA PARA BRINDAR ATENCION Y APOYO A LA PRIMERA INFANCIA DE NIÑOS Y NIÑAS MENORES DE SEIS AÑOS  A TRAVES DE HOGARES COMUNITARIOS DE BIENESTAR MODALIDAD 0-7 Y FAMILIAS EN DESARROLLO CON MUJERES GESTANTES, MADRES LACTANTES Y NIÑOS Y NIÑAS MENORES DE DOS AÑOS EN HOGARES COMUNITARIOS DE BIENESTAR MODALIDAD FAMI AMBAS POBLACIONES CON VULNERABILIDAD ECONOMICA, SOCIAL, CULTURAL, NUTRICIONAL Y PSICOAFECTIVA PRIORITARIAMENTE EN SITUACION DE DESPLAZAMIENTO.</t>
  </si>
  <si>
    <t>08004342020</t>
  </si>
  <si>
    <t>PRESTAR LOS SERVICIOS PARA LA ATENCION A LA PRIMERA  INFANCIA EN LOS HOGARES COMUNITARIOS  DE BIENESTAR HCB,DE CONFORMIDAD CON EL MANUAL OPERATIVO DE LA MODALIDA COMUNITARIA Y EL SERVICIO  HCB FAMILIA MUJER E INFANCIA - FAMI ,  DE CONFORMIDAD CON EL MANUAL OPERATIVO DE LA MODALIDA FAMILIAR, EL LINEAMINETO TECNICO PARA LA ATENCION A LA PRIMERA INFANCIA Y LAS DIRECTRICES ESTABLECIDAS POR EL ICBF, EN ARMONIA CON LA POLITICA DE ESTADO PARA EL DESARROLLO INTEGRAL DE LA PRIMERA INFANCIA DE CERO A SIEMPRE.</t>
  </si>
  <si>
    <t xml:space="preserve">CARMEN ELENA POSADA </t>
  </si>
  <si>
    <t xml:space="preserve">CARRERA 51A N° 18-78 </t>
  </si>
  <si>
    <t>3746576</t>
  </si>
  <si>
    <t>CARRERA 51 A N° 18-78</t>
  </si>
  <si>
    <t>gestorasdeldesarrollo@yahoo.es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</si>
</sst>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41" zoomScale="60" zoomScaleNormal="6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830510073</v>
      </c>
      <c r="C20" s="5"/>
      <c r="D20" s="73"/>
      <c r="E20" s="5"/>
      <c r="F20" s="5"/>
      <c r="G20" s="5"/>
      <c r="H20" s="243"/>
      <c r="I20" s="149" t="s">
        <v>163</v>
      </c>
      <c r="J20" s="150" t="s">
        <v>183</v>
      </c>
      <c r="K20" s="151">
        <v>643637160</v>
      </c>
      <c r="L20" s="152">
        <v>44197</v>
      </c>
      <c r="M20" s="152">
        <v>44561</v>
      </c>
      <c r="N20" s="135">
        <f>+(M20-L20)/30</f>
        <v>12.133333333333333</v>
      </c>
      <c r="O20" s="138"/>
      <c r="U20" s="134"/>
      <c r="V20" s="105">
        <f ca="1">NOW()</f>
        <v>44194.831610185189</v>
      </c>
      <c r="W20" s="105">
        <f ca="1">NOW()</f>
        <v>44194.831610185189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COOPERATIVA MULTIACTIVA GESTORAS DEL DESARROLLO EN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43922</v>
      </c>
      <c r="F48" s="145">
        <v>44165</v>
      </c>
      <c r="G48" s="160">
        <f>IF(AND(E48&lt;&gt;"",F48&lt;&gt;""),((F48-E48)/30),"")</f>
        <v>8.1</v>
      </c>
      <c r="H48" s="114" t="s">
        <v>2680</v>
      </c>
      <c r="I48" s="113" t="s">
        <v>163</v>
      </c>
      <c r="J48" s="113" t="s">
        <v>183</v>
      </c>
      <c r="K48" s="116">
        <v>728996265</v>
      </c>
      <c r="L48" s="115" t="s">
        <v>1148</v>
      </c>
      <c r="M48" s="117">
        <v>1</v>
      </c>
      <c r="N48" s="115" t="s">
        <v>2634</v>
      </c>
      <c r="O48" s="115" t="s">
        <v>1148</v>
      </c>
      <c r="P48" s="78"/>
    </row>
    <row r="49" spans="1:16" s="6" customFormat="1" ht="24.75" customHeight="1" x14ac:dyDescent="0.25">
      <c r="A49" s="143">
        <v>2</v>
      </c>
      <c r="B49" s="111" t="s">
        <v>2678</v>
      </c>
      <c r="C49" s="112" t="s">
        <v>31</v>
      </c>
      <c r="D49" s="121" t="s">
        <v>2681</v>
      </c>
      <c r="E49" s="145">
        <v>43484</v>
      </c>
      <c r="F49" s="145">
        <v>43814</v>
      </c>
      <c r="G49" s="160">
        <f t="shared" ref="G49:G50" si="2">IF(AND(E49&lt;&gt;"",F49&lt;&gt;""),((F49-E49)/30),"")</f>
        <v>11</v>
      </c>
      <c r="H49" s="114" t="s">
        <v>2700</v>
      </c>
      <c r="I49" s="113" t="s">
        <v>163</v>
      </c>
      <c r="J49" s="113" t="s">
        <v>183</v>
      </c>
      <c r="K49" s="116">
        <v>1122200275</v>
      </c>
      <c r="L49" s="115" t="s">
        <v>1148</v>
      </c>
      <c r="M49" s="117">
        <v>1</v>
      </c>
      <c r="N49" s="115" t="s">
        <v>2634</v>
      </c>
      <c r="O49" s="115" t="s">
        <v>1148</v>
      </c>
      <c r="P49" s="78"/>
    </row>
    <row r="50" spans="1:16" s="6" customFormat="1" ht="24.75" customHeight="1" x14ac:dyDescent="0.25">
      <c r="A50" s="143">
        <v>3</v>
      </c>
      <c r="B50" s="111" t="s">
        <v>2678</v>
      </c>
      <c r="C50" s="112" t="s">
        <v>31</v>
      </c>
      <c r="D50" s="121" t="s">
        <v>2682</v>
      </c>
      <c r="E50" s="145">
        <v>43448</v>
      </c>
      <c r="F50" s="145">
        <v>43920</v>
      </c>
      <c r="G50" s="160">
        <f t="shared" si="2"/>
        <v>15.733333333333333</v>
      </c>
      <c r="H50" s="119" t="s">
        <v>2701</v>
      </c>
      <c r="I50" s="113" t="s">
        <v>163</v>
      </c>
      <c r="J50" s="113" t="s">
        <v>183</v>
      </c>
      <c r="K50" s="123">
        <v>1028492575</v>
      </c>
      <c r="L50" s="115" t="s">
        <v>1148</v>
      </c>
      <c r="M50" s="117">
        <v>1</v>
      </c>
      <c r="N50" s="115" t="s">
        <v>27</v>
      </c>
      <c r="O50" s="115" t="s">
        <v>26</v>
      </c>
      <c r="P50" s="78"/>
    </row>
    <row r="51" spans="1:16" s="6" customFormat="1" ht="24.75" customHeight="1" outlineLevel="1" x14ac:dyDescent="0.25">
      <c r="A51" s="143">
        <v>4</v>
      </c>
      <c r="B51" s="111" t="s">
        <v>2678</v>
      </c>
      <c r="C51" s="112" t="s">
        <v>31</v>
      </c>
      <c r="D51" s="121" t="s">
        <v>2683</v>
      </c>
      <c r="E51" s="145">
        <v>43405</v>
      </c>
      <c r="F51" s="145">
        <v>43439</v>
      </c>
      <c r="G51" s="160">
        <f t="shared" ref="G51:G107" si="3">IF(AND(E51&lt;&gt;"",F51&lt;&gt;""),((F51-E51)/30),"")</f>
        <v>1.1333333333333333</v>
      </c>
      <c r="H51" s="114" t="s">
        <v>2702</v>
      </c>
      <c r="I51" s="113" t="s">
        <v>163</v>
      </c>
      <c r="J51" s="113" t="s">
        <v>183</v>
      </c>
      <c r="K51" s="116">
        <v>110526303</v>
      </c>
      <c r="L51" s="115" t="s">
        <v>1148</v>
      </c>
      <c r="M51" s="117">
        <v>1</v>
      </c>
      <c r="N51" s="115" t="s">
        <v>27</v>
      </c>
      <c r="O51" s="115" t="s">
        <v>26</v>
      </c>
      <c r="P51" s="78"/>
    </row>
    <row r="52" spans="1:16" s="7" customFormat="1" ht="24.75" customHeight="1" outlineLevel="1" x14ac:dyDescent="0.25">
      <c r="A52" s="144">
        <v>5</v>
      </c>
      <c r="B52" s="111" t="s">
        <v>2678</v>
      </c>
      <c r="C52" s="112" t="s">
        <v>31</v>
      </c>
      <c r="D52" s="121" t="s">
        <v>2684</v>
      </c>
      <c r="E52" s="145">
        <v>43313</v>
      </c>
      <c r="F52" s="145">
        <v>43449</v>
      </c>
      <c r="G52" s="160">
        <f t="shared" si="3"/>
        <v>4.5333333333333332</v>
      </c>
      <c r="H52" s="119" t="s">
        <v>2703</v>
      </c>
      <c r="I52" s="113" t="s">
        <v>163</v>
      </c>
      <c r="J52" s="113" t="s">
        <v>183</v>
      </c>
      <c r="K52" s="116">
        <v>277365552</v>
      </c>
      <c r="L52" s="115" t="s">
        <v>1148</v>
      </c>
      <c r="M52" s="117">
        <v>1</v>
      </c>
      <c r="N52" s="115" t="s">
        <v>27</v>
      </c>
      <c r="O52" s="115" t="s">
        <v>26</v>
      </c>
      <c r="P52" s="79"/>
    </row>
    <row r="53" spans="1:16" s="7" customFormat="1" ht="24.75" customHeight="1" outlineLevel="1" x14ac:dyDescent="0.25">
      <c r="A53" s="144">
        <v>6</v>
      </c>
      <c r="B53" s="111" t="s">
        <v>2678</v>
      </c>
      <c r="C53" s="112" t="s">
        <v>31</v>
      </c>
      <c r="D53" s="121" t="s">
        <v>2685</v>
      </c>
      <c r="E53" s="145">
        <v>43085</v>
      </c>
      <c r="F53" s="145">
        <v>43449</v>
      </c>
      <c r="G53" s="160">
        <f t="shared" si="3"/>
        <v>12.133333333333333</v>
      </c>
      <c r="H53" s="119" t="s">
        <v>2704</v>
      </c>
      <c r="I53" s="113" t="s">
        <v>163</v>
      </c>
      <c r="J53" s="113" t="s">
        <v>183</v>
      </c>
      <c r="K53" s="116">
        <v>959615868</v>
      </c>
      <c r="L53" s="115" t="s">
        <v>1148</v>
      </c>
      <c r="M53" s="117">
        <v>1</v>
      </c>
      <c r="N53" s="115" t="s">
        <v>27</v>
      </c>
      <c r="O53" s="115" t="s">
        <v>26</v>
      </c>
      <c r="P53" s="79"/>
    </row>
    <row r="54" spans="1:16" s="7" customFormat="1" ht="24.75" customHeight="1" outlineLevel="1" x14ac:dyDescent="0.25">
      <c r="A54" s="144">
        <v>7</v>
      </c>
      <c r="B54" s="111" t="s">
        <v>2678</v>
      </c>
      <c r="C54" s="112" t="s">
        <v>31</v>
      </c>
      <c r="D54" s="121" t="s">
        <v>2686</v>
      </c>
      <c r="E54" s="145">
        <v>42935</v>
      </c>
      <c r="F54" s="145">
        <v>43084</v>
      </c>
      <c r="G54" s="160">
        <f t="shared" si="3"/>
        <v>4.9666666666666668</v>
      </c>
      <c r="H54" s="114" t="s">
        <v>2705</v>
      </c>
      <c r="I54" s="113" t="s">
        <v>163</v>
      </c>
      <c r="J54" s="113" t="s">
        <v>183</v>
      </c>
      <c r="K54" s="118">
        <v>3388286558</v>
      </c>
      <c r="L54" s="115" t="s">
        <v>1148</v>
      </c>
      <c r="M54" s="117">
        <v>1</v>
      </c>
      <c r="N54" s="115" t="s">
        <v>27</v>
      </c>
      <c r="O54" s="115" t="s">
        <v>26</v>
      </c>
      <c r="P54" s="79"/>
    </row>
    <row r="55" spans="1:16" s="7" customFormat="1" ht="24.75" customHeight="1" outlineLevel="1" x14ac:dyDescent="0.25">
      <c r="A55" s="144">
        <v>8</v>
      </c>
      <c r="B55" s="111" t="s">
        <v>2678</v>
      </c>
      <c r="C55" s="112" t="s">
        <v>31</v>
      </c>
      <c r="D55" s="121" t="s">
        <v>2687</v>
      </c>
      <c r="E55" s="145">
        <v>42720</v>
      </c>
      <c r="F55" s="145">
        <v>43084</v>
      </c>
      <c r="G55" s="160">
        <f t="shared" si="3"/>
        <v>12.133333333333333</v>
      </c>
      <c r="H55" s="114" t="s">
        <v>2706</v>
      </c>
      <c r="I55" s="113" t="s">
        <v>163</v>
      </c>
      <c r="J55" s="113" t="s">
        <v>183</v>
      </c>
      <c r="K55" s="118">
        <v>322891221</v>
      </c>
      <c r="L55" s="115" t="s">
        <v>1148</v>
      </c>
      <c r="M55" s="117">
        <v>1</v>
      </c>
      <c r="N55" s="115" t="s">
        <v>27</v>
      </c>
      <c r="O55" s="115" t="s">
        <v>26</v>
      </c>
      <c r="P55" s="79"/>
    </row>
    <row r="56" spans="1:16" s="7" customFormat="1" ht="24.75" customHeight="1" outlineLevel="1" x14ac:dyDescent="0.25">
      <c r="A56" s="144">
        <v>9</v>
      </c>
      <c r="B56" s="111" t="s">
        <v>2678</v>
      </c>
      <c r="C56" s="112" t="s">
        <v>31</v>
      </c>
      <c r="D56" s="121" t="s">
        <v>2688</v>
      </c>
      <c r="E56" s="145">
        <v>42675</v>
      </c>
      <c r="F56" s="145">
        <v>42719</v>
      </c>
      <c r="G56" s="160">
        <f t="shared" si="3"/>
        <v>1.4666666666666666</v>
      </c>
      <c r="H56" s="114" t="s">
        <v>2707</v>
      </c>
      <c r="I56" s="113" t="s">
        <v>163</v>
      </c>
      <c r="J56" s="113" t="s">
        <v>183</v>
      </c>
      <c r="K56" s="118">
        <v>54618113</v>
      </c>
      <c r="L56" s="115" t="s">
        <v>1148</v>
      </c>
      <c r="M56" s="117">
        <v>1</v>
      </c>
      <c r="N56" s="115" t="s">
        <v>27</v>
      </c>
      <c r="O56" s="115" t="s">
        <v>26</v>
      </c>
      <c r="P56" s="79"/>
    </row>
    <row r="57" spans="1:16" s="7" customFormat="1" ht="24.75" customHeight="1" outlineLevel="1" x14ac:dyDescent="0.25">
      <c r="A57" s="144">
        <v>10</v>
      </c>
      <c r="B57" s="64" t="s">
        <v>2678</v>
      </c>
      <c r="C57" s="65" t="s">
        <v>31</v>
      </c>
      <c r="D57" s="121" t="s">
        <v>2689</v>
      </c>
      <c r="E57" s="145">
        <v>42401</v>
      </c>
      <c r="F57" s="145">
        <v>42674</v>
      </c>
      <c r="G57" s="160">
        <f t="shared" si="3"/>
        <v>9.1</v>
      </c>
      <c r="H57" s="64" t="s">
        <v>2708</v>
      </c>
      <c r="I57" s="63" t="s">
        <v>163</v>
      </c>
      <c r="J57" s="63" t="s">
        <v>183</v>
      </c>
      <c r="K57" s="66">
        <v>325153917</v>
      </c>
      <c r="L57" s="65" t="s">
        <v>1148</v>
      </c>
      <c r="M57" s="117">
        <v>1</v>
      </c>
      <c r="N57" s="65" t="s">
        <v>27</v>
      </c>
      <c r="O57" s="65" t="s">
        <v>26</v>
      </c>
      <c r="P57" s="79"/>
    </row>
    <row r="58" spans="1:16" s="7" customFormat="1" ht="24.75" customHeight="1" outlineLevel="1" x14ac:dyDescent="0.25">
      <c r="A58" s="144">
        <v>11</v>
      </c>
      <c r="B58" s="64" t="s">
        <v>2678</v>
      </c>
      <c r="C58" s="65" t="s">
        <v>31</v>
      </c>
      <c r="D58" s="121" t="s">
        <v>2690</v>
      </c>
      <c r="E58" s="145">
        <v>41999</v>
      </c>
      <c r="F58" s="145">
        <v>42369</v>
      </c>
      <c r="G58" s="160">
        <f t="shared" si="3"/>
        <v>12.333333333333334</v>
      </c>
      <c r="H58" s="64" t="s">
        <v>2709</v>
      </c>
      <c r="I58" s="63" t="s">
        <v>163</v>
      </c>
      <c r="J58" s="63" t="s">
        <v>183</v>
      </c>
      <c r="K58" s="66">
        <v>120139450</v>
      </c>
      <c r="L58" s="65" t="s">
        <v>1148</v>
      </c>
      <c r="M58" s="117">
        <v>1</v>
      </c>
      <c r="N58" s="65" t="s">
        <v>27</v>
      </c>
      <c r="O58" s="65" t="s">
        <v>26</v>
      </c>
      <c r="P58" s="79"/>
    </row>
    <row r="59" spans="1:16" s="7" customFormat="1" ht="24.75" customHeight="1" outlineLevel="1" x14ac:dyDescent="0.25">
      <c r="A59" s="144">
        <v>12</v>
      </c>
      <c r="B59" s="64" t="s">
        <v>2678</v>
      </c>
      <c r="C59" s="65" t="s">
        <v>31</v>
      </c>
      <c r="D59" s="121" t="s">
        <v>2691</v>
      </c>
      <c r="E59" s="145">
        <v>41305</v>
      </c>
      <c r="F59" s="145">
        <v>41639</v>
      </c>
      <c r="G59" s="160">
        <f t="shared" si="3"/>
        <v>11.133333333333333</v>
      </c>
      <c r="H59" s="64" t="s">
        <v>2710</v>
      </c>
      <c r="I59" s="63" t="s">
        <v>163</v>
      </c>
      <c r="J59" s="63" t="s">
        <v>183</v>
      </c>
      <c r="K59" s="66">
        <v>1717184208</v>
      </c>
      <c r="L59" s="65" t="s">
        <v>1148</v>
      </c>
      <c r="M59" s="117">
        <v>1</v>
      </c>
      <c r="N59" s="65" t="s">
        <v>27</v>
      </c>
      <c r="O59" s="65" t="s">
        <v>26</v>
      </c>
      <c r="P59" s="79"/>
    </row>
    <row r="60" spans="1:16" s="7" customFormat="1" ht="24.75" customHeight="1" outlineLevel="1" x14ac:dyDescent="0.25">
      <c r="A60" s="144">
        <v>13</v>
      </c>
      <c r="B60" s="64" t="s">
        <v>2678</v>
      </c>
      <c r="C60" s="65" t="s">
        <v>31</v>
      </c>
      <c r="D60" s="121" t="s">
        <v>2692</v>
      </c>
      <c r="E60" s="145">
        <v>41256</v>
      </c>
      <c r="F60" s="145">
        <v>41851</v>
      </c>
      <c r="G60" s="160">
        <f t="shared" si="3"/>
        <v>19.833333333333332</v>
      </c>
      <c r="H60" s="64" t="s">
        <v>2711</v>
      </c>
      <c r="I60" s="63" t="s">
        <v>163</v>
      </c>
      <c r="J60" s="63" t="s">
        <v>183</v>
      </c>
      <c r="K60" s="66">
        <v>3007189656</v>
      </c>
      <c r="L60" s="65" t="s">
        <v>1148</v>
      </c>
      <c r="M60" s="117">
        <v>1</v>
      </c>
      <c r="N60" s="65" t="s">
        <v>27</v>
      </c>
      <c r="O60" s="65" t="s">
        <v>26</v>
      </c>
      <c r="P60" s="79"/>
    </row>
    <row r="61" spans="1:16" s="7" customFormat="1" ht="24.75" customHeight="1" outlineLevel="1" x14ac:dyDescent="0.25">
      <c r="A61" s="144">
        <v>14</v>
      </c>
      <c r="B61" s="64" t="s">
        <v>2678</v>
      </c>
      <c r="C61" s="65" t="s">
        <v>31</v>
      </c>
      <c r="D61" s="121" t="s">
        <v>2693</v>
      </c>
      <c r="E61" s="145">
        <v>41206</v>
      </c>
      <c r="F61" s="145">
        <v>41274</v>
      </c>
      <c r="G61" s="160">
        <f t="shared" si="3"/>
        <v>2.2666666666666666</v>
      </c>
      <c r="H61" s="64" t="s">
        <v>2712</v>
      </c>
      <c r="I61" s="63" t="s">
        <v>163</v>
      </c>
      <c r="J61" s="63" t="s">
        <v>183</v>
      </c>
      <c r="K61" s="66">
        <v>300438000</v>
      </c>
      <c r="L61" s="65" t="s">
        <v>1148</v>
      </c>
      <c r="M61" s="117">
        <v>1</v>
      </c>
      <c r="N61" s="65" t="s">
        <v>27</v>
      </c>
      <c r="O61" s="65" t="s">
        <v>26</v>
      </c>
      <c r="P61" s="79"/>
    </row>
    <row r="62" spans="1:16" s="7" customFormat="1" ht="24.75" customHeight="1" outlineLevel="1" x14ac:dyDescent="0.25">
      <c r="A62" s="144">
        <v>15</v>
      </c>
      <c r="B62" s="64" t="s">
        <v>2678</v>
      </c>
      <c r="C62" s="65" t="s">
        <v>31</v>
      </c>
      <c r="D62" s="121" t="s">
        <v>2694</v>
      </c>
      <c r="E62" s="145">
        <v>40928</v>
      </c>
      <c r="F62" s="145">
        <v>41273</v>
      </c>
      <c r="G62" s="160">
        <f t="shared" si="3"/>
        <v>11.5</v>
      </c>
      <c r="H62" s="64" t="s">
        <v>2713</v>
      </c>
      <c r="I62" s="63" t="s">
        <v>163</v>
      </c>
      <c r="J62" s="63" t="s">
        <v>183</v>
      </c>
      <c r="K62" s="66">
        <v>585416600</v>
      </c>
      <c r="L62" s="65" t="s">
        <v>1148</v>
      </c>
      <c r="M62" s="117">
        <v>1</v>
      </c>
      <c r="N62" s="65" t="s">
        <v>27</v>
      </c>
      <c r="O62" s="65" t="s">
        <v>26</v>
      </c>
      <c r="P62" s="79"/>
    </row>
    <row r="63" spans="1:16" s="7" customFormat="1" ht="24.75" customHeight="1" outlineLevel="1" x14ac:dyDescent="0.25">
      <c r="A63" s="144">
        <v>16</v>
      </c>
      <c r="B63" s="64" t="s">
        <v>2678</v>
      </c>
      <c r="C63" s="65" t="s">
        <v>31</v>
      </c>
      <c r="D63" s="121" t="s">
        <v>2695</v>
      </c>
      <c r="E63" s="145">
        <v>40934</v>
      </c>
      <c r="F63" s="145">
        <v>41273</v>
      </c>
      <c r="G63" s="160">
        <f t="shared" si="3"/>
        <v>11.3</v>
      </c>
      <c r="H63" s="122" t="s">
        <v>2714</v>
      </c>
      <c r="I63" s="63" t="s">
        <v>163</v>
      </c>
      <c r="J63" s="63" t="s">
        <v>183</v>
      </c>
      <c r="K63" s="66">
        <v>1445515418</v>
      </c>
      <c r="L63" s="65" t="s">
        <v>1148</v>
      </c>
      <c r="M63" s="117">
        <v>1</v>
      </c>
      <c r="N63" s="65" t="s">
        <v>27</v>
      </c>
      <c r="O63" s="65" t="s">
        <v>26</v>
      </c>
      <c r="P63" s="79"/>
    </row>
    <row r="64" spans="1:16" s="7" customFormat="1" ht="24.75" customHeight="1" outlineLevel="1" x14ac:dyDescent="0.25">
      <c r="A64" s="144">
        <v>17</v>
      </c>
      <c r="B64" s="64" t="s">
        <v>2678</v>
      </c>
      <c r="C64" s="65" t="s">
        <v>31</v>
      </c>
      <c r="D64" s="121" t="s">
        <v>2696</v>
      </c>
      <c r="E64" s="145">
        <v>40560</v>
      </c>
      <c r="F64" s="145">
        <v>40908</v>
      </c>
      <c r="G64" s="160">
        <f t="shared" si="3"/>
        <v>11.6</v>
      </c>
      <c r="H64" s="64" t="s">
        <v>2715</v>
      </c>
      <c r="I64" s="63" t="s">
        <v>163</v>
      </c>
      <c r="J64" s="63" t="s">
        <v>183</v>
      </c>
      <c r="K64" s="66">
        <v>1209090414</v>
      </c>
      <c r="L64" s="65" t="s">
        <v>1148</v>
      </c>
      <c r="M64" s="117">
        <v>1</v>
      </c>
      <c r="N64" s="65" t="s">
        <v>27</v>
      </c>
      <c r="O64" s="65" t="s">
        <v>26</v>
      </c>
      <c r="P64" s="79"/>
    </row>
    <row r="65" spans="1:16" s="7" customFormat="1" ht="24.75" customHeight="1" outlineLevel="1" x14ac:dyDescent="0.25">
      <c r="A65" s="144">
        <v>18</v>
      </c>
      <c r="B65" s="64" t="s">
        <v>2678</v>
      </c>
      <c r="C65" s="65" t="s">
        <v>31</v>
      </c>
      <c r="D65" s="121" t="s">
        <v>2697</v>
      </c>
      <c r="E65" s="145">
        <v>40202</v>
      </c>
      <c r="F65" s="145">
        <v>40543</v>
      </c>
      <c r="G65" s="160">
        <f t="shared" si="3"/>
        <v>11.366666666666667</v>
      </c>
      <c r="H65" s="64" t="s">
        <v>2716</v>
      </c>
      <c r="I65" s="63" t="s">
        <v>163</v>
      </c>
      <c r="J65" s="63" t="s">
        <v>183</v>
      </c>
      <c r="K65" s="66">
        <v>871853451</v>
      </c>
      <c r="L65" s="65" t="s">
        <v>1148</v>
      </c>
      <c r="M65" s="117">
        <v>1</v>
      </c>
      <c r="N65" s="65" t="s">
        <v>27</v>
      </c>
      <c r="O65" s="65" t="s">
        <v>26</v>
      </c>
      <c r="P65" s="79"/>
    </row>
    <row r="66" spans="1:16" s="7" customFormat="1" ht="24.75" customHeight="1" outlineLevel="1" x14ac:dyDescent="0.25">
      <c r="A66" s="144">
        <v>19</v>
      </c>
      <c r="B66" s="64" t="s">
        <v>2678</v>
      </c>
      <c r="C66" s="65" t="s">
        <v>31</v>
      </c>
      <c r="D66" s="121" t="s">
        <v>2698</v>
      </c>
      <c r="E66" s="145">
        <v>39834</v>
      </c>
      <c r="F66" s="145">
        <v>40178</v>
      </c>
      <c r="G66" s="160">
        <f t="shared" si="3"/>
        <v>11.466666666666667</v>
      </c>
      <c r="H66" s="64" t="s">
        <v>2717</v>
      </c>
      <c r="I66" s="63" t="s">
        <v>163</v>
      </c>
      <c r="J66" s="63" t="s">
        <v>183</v>
      </c>
      <c r="K66" s="66">
        <v>685400293</v>
      </c>
      <c r="L66" s="65" t="s">
        <v>1148</v>
      </c>
      <c r="M66" s="117">
        <v>1</v>
      </c>
      <c r="N66" s="65" t="s">
        <v>27</v>
      </c>
      <c r="O66" s="65" t="s">
        <v>26</v>
      </c>
      <c r="P66" s="79"/>
    </row>
    <row r="67" spans="1:16" s="7" customFormat="1" ht="24.75" customHeight="1" outlineLevel="1" x14ac:dyDescent="0.25">
      <c r="A67" s="144">
        <v>20</v>
      </c>
      <c r="B67" s="64" t="s">
        <v>2678</v>
      </c>
      <c r="C67" s="65" t="s">
        <v>31</v>
      </c>
      <c r="D67" s="121" t="s">
        <v>2699</v>
      </c>
      <c r="E67" s="145">
        <v>39449</v>
      </c>
      <c r="F67" s="145">
        <v>39813</v>
      </c>
      <c r="G67" s="160">
        <f t="shared" si="3"/>
        <v>12.133333333333333</v>
      </c>
      <c r="H67" s="64" t="s">
        <v>2718</v>
      </c>
      <c r="I67" s="63" t="s">
        <v>163</v>
      </c>
      <c r="J67" s="63" t="s">
        <v>183</v>
      </c>
      <c r="K67" s="66">
        <v>534133091</v>
      </c>
      <c r="L67" s="65" t="s">
        <v>1148</v>
      </c>
      <c r="M67" s="117">
        <v>1</v>
      </c>
      <c r="N67" s="65" t="s">
        <v>27</v>
      </c>
      <c r="O67" s="65" t="s">
        <v>26</v>
      </c>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2719</v>
      </c>
      <c r="E114" s="145">
        <v>44180</v>
      </c>
      <c r="F114" s="145">
        <v>44773</v>
      </c>
      <c r="G114" s="160">
        <f>IF(AND(E114&lt;&gt;"",F114&lt;&gt;""),((F114-E114)/30),"")</f>
        <v>19.766666666666666</v>
      </c>
      <c r="H114" s="122" t="s">
        <v>2720</v>
      </c>
      <c r="I114" s="121" t="s">
        <v>163</v>
      </c>
      <c r="J114" s="121" t="s">
        <v>183</v>
      </c>
      <c r="K114" s="123">
        <v>3446897479</v>
      </c>
      <c r="L114" s="100">
        <f>+IF(AND(K114&gt;0,O114="Ejecución"),(K114/877802)*Tabla28[[#This Row],[% participación]],IF(AND(K114&gt;0,O114&lt;&gt;"Ejecución"),"-",""))</f>
        <v>3926.7368711850736</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25745486.400000002</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41970</v>
      </c>
      <c r="D193" s="5"/>
      <c r="E193" s="126">
        <v>1977</v>
      </c>
      <c r="F193" s="5"/>
      <c r="G193" s="5"/>
      <c r="H193" s="147" t="s">
        <v>2721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2020-12-30T00:58:14Z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