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47\"/>
    </mc:Choice>
  </mc:AlternateContent>
  <xr:revisionPtr revIDLastSave="0" documentId="13_ncr:1_{772B55E8-F282-42E1-8F2C-00F9F022720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<sst xmlns="http://schemas.openxmlformats.org/spreadsheetml/2006/main" count="4815" uniqueCount="2789">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</sst>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172" zoomScale="60" zoomScaleNormal="60"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44193.690962499997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62"/>
      <c r="I20" s="142" t="s">
        <v>711</v>
      </c>
      <c r="J20" s="143" t="s">
        <v>716</v>
      </c>
      <c r="K20" s="144">
        <v>2896103680</v>
      </c>
      <c r="L20" s="145"/>
      <c r="M20" s="145">
        <v>44561</v>
      </c>
      <c r="N20" s="128">
        <f>+(M20-L20)/30</f>
        <v>1485.3666666666666</v>
      </c>
      <c r="O20" s="131"/>
      <c r="U20" s="127"/>
      <c r="V20" s="107">
        <f ca="1">NOW()</f>
        <v>44193.690962499997</v>
      </c>
      <c r="W20" s="107">
        <f ca="1">NOW()</f>
        <v>44193.690962499997</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DESARROLLO SOCIAL Y COMUNITARIO CORDESCO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0.01</v>
      </c>
      <c r="G179" s="172">
        <f>IF(F179&gt;0,SUM(E179+F179),"")</f>
        <v>0.03</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86883110.399999991</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28" zoomScale="60" zoomScaleNormal="6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44193.690962499997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62"/>
      <c r="I20" s="142" t="s">
        <v>711</v>
      </c>
      <c r="J20" s="143" t="s">
        <v>716</v>
      </c>
      <c r="K20" s="144">
        <v>2896103680</v>
      </c>
      <c r="L20" s="145"/>
      <c r="M20" s="145">
        <v>44561</v>
      </c>
      <c r="N20" s="128">
        <f>+(M20-L20)/30</f>
        <v>1485.3666666666666</v>
      </c>
      <c r="O20" s="131"/>
      <c r="U20" s="127"/>
      <c r="V20" s="107">
        <f ca="1">NOW()</f>
        <v>44193.690962499997</v>
      </c>
      <c r="W20" s="107">
        <f ca="1">NOW()</f>
        <v>44193.690962499997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PARA EL SERVICIO DE DESARROLLO SOCIAL DE LAS CUMUNIDADES</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5.0000000000000001E-3</v>
      </c>
      <c r="G179" s="172">
        <f>IF(F179&gt;0,SUM(E179+F179),"")</f>
        <v>2.5000000000000001E-2</v>
      </c>
      <c r="H179" s="5"/>
      <c r="I179" s="237" t="s">
        <v>2674</v>
      </c>
      <c r="J179" s="238"/>
      <c r="K179" s="238"/>
      <c r="L179" s="239"/>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72402592</v>
      </c>
      <c r="F185" s="94"/>
      <c r="G185" s="95"/>
      <c r="H185" s="90"/>
      <c r="I185" s="92" t="s">
        <v>2632</v>
      </c>
      <c r="J185" s="177">
        <f>M179</f>
        <v>0.02</v>
      </c>
      <c r="K185" s="241" t="s">
        <v>2633</v>
      </c>
      <c r="L185" s="241"/>
      <c r="M185" s="96">
        <f>+J185*K20</f>
        <v>57922073.600000001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44193.690962499997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44193.690962499997</v>
      </c>
      <c r="W20" s="107">
        <f ca="1">NOW()</f>
        <v>44193.690962499997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44193.690962499997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44193.690962499997</v>
      </c>
      <c r="W20" s="107">
        <f ca="1">NOW()</f>
        <v>44193.690962499997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44193.690962499997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44193.690962499997</v>
      </c>
      <c r="W20" s="107">
        <f ca="1">NOW()</f>
        <v>44193.690962499997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44193.690962499997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44193.690962499997</v>
      </c>
      <c r="W20" s="107">
        <f ca="1">NOW()</f>
        <v>44193.690962499997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2020-12-28T21:35:04Z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