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Antioquia/"/>
    </mc:Choice>
  </mc:AlternateContent>
  <xr:revisionPtr revIDLastSave="0" documentId="13_ncr:1_{B514A3DC-C9D5-2E45-9785-69781DF988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<sst xmlns="http://schemas.openxmlformats.org/spreadsheetml/2006/main" count="3358" uniqueCount="2724">
  <si>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</si>
  <si>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</si>
  <si>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</si>
  <si>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</si>
  <si>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</si>
  <si>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</si>
  <si>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</si>
  <si>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</si>
  <si>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</si>
  <si>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</si>
  <si>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</si>
  <si>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</si>
  <si>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</si>
  <si>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</si>
  <si>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</si>
  <si>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</si>
  <si>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</si>
  <si>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</si>
  <si>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</si>
  <si>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</si>
  <si>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</si>
  <si>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</si>
  <si>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</si>
  <si>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</si>
  <si>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</si>
  <si>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</si>
  <si>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</si>
  <si>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</si>
  <si>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</si>
  <si>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</si>
  <si>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</si>
  <si>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</si>
  <si>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</si>
  <si>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</si>
  <si>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</si>
  <si>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</si>
  <si>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</si>
  <si>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</si>
  <si>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</si>
  <si>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</si>
  <si>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</si>
  <si>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</si>
  <si>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</si>
  <si>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</si>
  <si>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</si>
  <si>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</si>
  <si>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</si>
  <si>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</si>
  <si>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</si>
  <si>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</si>
  <si>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</si>
  <si>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</si>
  <si>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</si>
  <si>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</si>
  <si>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</si>
  <si>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</si>
  <si>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</si>
  <si>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</si>
  <si>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</si>
  <si>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</si>
  <si>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</si>
  <si>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</si>
  <si>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</si>
  <si>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</si>
  <si>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</si>
  <si>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</si>
  <si>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</si>
  <si>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</si>
  <si>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</si>
  <si>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</si>
  <si>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</si>
  <si>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</si>
  <si>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</si>
  <si>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</si>
  <si>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</si>
  <si>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</si>
  <si>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</si>
  <si>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</si>
  <si>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</si>
  <si>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</si>
  <si>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</si>
  <si>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</si>
  <si>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</si>
  <si>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</si>
  <si>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</si>
  <si>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</si>
  <si>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</si>
  <si>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</si>
  <si>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</si>
  <si>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</si>
  <si>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</si>
  <si>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</si>
  <si>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</si>
  <si>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</si>
  <si>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</si>
  <si>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</si>
  <si>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</si>
  <si>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</si>
  <si>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</si>
  <si>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</si>
  <si>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</si>
  <si>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</si>
  <si>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</si>
  <si>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</si>
  <si>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</si>
  <si>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</si>
  <si>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</si>
  <si>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</si>
  <si>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</si>
  <si>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</si>
  <si>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</si>
  <si>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</si>
  <si>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</si>
  <si>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</si>
  <si>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</si>
  <si>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</si>
  <si>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</si>
  <si>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</si>
  <si>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</si>
  <si>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</si>
  <si>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</si>
  <si>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</si>
  <si>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</si>
  <si>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</si>
  <si>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</si>
  <si>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</si>
  <si>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</si>
  <si>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</si>
  <si>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</si>
  <si>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</si>
  <si>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</si>
  <si>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</si>
  <si>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</si>
  <si>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</si>
  <si>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</si>
  <si>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</si>
  <si>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</si>
  <si>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</si>
  <si>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</si>
  <si>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</si>
  <si>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</si>
  <si>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</si>
  <si>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</si>
  <si>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</si>
  <si>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</si>
  <si>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</si>
  <si>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</si>
  <si>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</si>
  <si>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</si>
  <si>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</si>
  <si>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</si>
  <si>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</si>
  <si>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</si>
  <si>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</si>
  <si>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</si>
  <si>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</si>
  <si>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</si>
  <si>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</si>
  <si>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</si>
  <si>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</si>
  <si>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</si>
  <si>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</si>
  <si>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</si>
  <si>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</si>
  <si>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</si>
  <si>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</si>
  <si>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</si>
  <si>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</si>
  <si>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</si>
  <si>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</si>
  <si>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</si>
  <si>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</si>
  <si>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</si>
  <si>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</si>
  <si>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</si>
  <si>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</si>
  <si>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</si>
  <si>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</si>
  <si>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</si>
  <si>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</si>
  <si>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</si>
  <si>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</si>
  <si>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</si>
  <si>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</si>
  <si>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</si>
  <si>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</si>
  <si>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</si>
  <si>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</si>
  <si>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</si>
  <si>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</si>
  <si>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</si>
  <si>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</si>
  <si>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</si>
  <si>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</si>
  <si>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</si>
  <si>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</si>
  <si>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</si>
  <si>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</si>
  <si>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</si>
  <si>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</si>
  <si>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</si>
  <si>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</si>
  <si>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</si>
  <si>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</si>
  <si>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</si>
  <si>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</si>
  <si>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</si>
  <si>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</si>
  <si>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</si>
  <si>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</si>
  <si>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</si>
  <si>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</si>
  <si>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</si>
  <si>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</si>
  <si>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</si>
  <si>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</si>
  <si>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</si>
  <si>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</si>
  <si>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</si>
  <si>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</si>
  <si>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</si>
  <si>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</si>
  <si>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</si>
  <si>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</si>
  <si>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</si>
  <si>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</si>
  <si>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</si>
  <si>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</si>
  <si>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</si>
  <si>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</si>
  <si>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</si>
  <si>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</si>
  <si>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</si>
  <si>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</si>
  <si>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</si>
  <si>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</si>
  <si>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</si>
  <si>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</si>
  <si>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</si>
  <si>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</si>
  <si>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</si>
  <si>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</si>
  <si>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</si>
  <si>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</si>
  <si>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</si>
  <si>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</si>
  <si>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</si>
  <si>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</si>
  <si>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</si>
  <si>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</si>
  <si>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</si>
  <si>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</si>
  <si>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</si>
  <si>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</si>
  <si>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</si>
  <si>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</si>
  <si>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</si>
  <si>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</si>
  <si>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</si>
  <si>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</si>
  <si>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</si>
  <si>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</si>
  <si>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</si>
  <si>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</si>
  <si>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</si>
  <si>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</si>
  <si>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</si>
  <si>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</si>
  <si>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</si>
  <si>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</si>
  <si>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</si>
  <si>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</si>
  <si>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</si>
  <si>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</si>
  <si>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</si>
  <si>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</si>
  <si>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</si>
  <si>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</si>
  <si>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</si>
  <si>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</si>
  <si>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</si>
  <si>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</si>
  <si>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</si>
  <si>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</si>
  <si>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</si>
  <si>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</si>
  <si>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</si>
  <si>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</si>
  <si>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</si>
  <si>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</si>
  <si>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</si>
  <si>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</si>
  <si>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</si>
  <si>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</si>
  <si>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</si>
  <si>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</si>
  <si>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</si>
  <si>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</si>
  <si>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</si>
  <si>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</si>
  <si>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</si>
  <si>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</si>
  <si>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</si>
  <si>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</si>
  <si>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</si>
  <si>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</si>
  <si>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</si>
  <si>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</si>
  <si>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</si>
  <si>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</si>
  <si>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</si>
  <si>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</si>
  <si>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</si>
  <si>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</si>
  <si>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</si>
  <si>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</si>
  <si>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</si>
  <si>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</si>
  <si>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</si>
  <si>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</si>
  <si>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</si>
  <si>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</si>
  <si>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</si>
  <si>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</si>
  <si>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</si>
  <si>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</si>
  <si>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</si>
  <si>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</si>
  <si>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</si>
  <si>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</si>
  <si>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</si>
  <si>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</si>
  <si>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</si>
  <si>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</si>
  <si>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</si>
  <si>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</si>
  <si>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</si>
  <si>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</si>
  <si>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</si>
  <si>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</si>
  <si>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</si>
  <si>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</si>
  <si>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</si>
  <si>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</si>
  <si>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</si>
  <si>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</si>
  <si>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</si>
  <si>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</si>
  <si>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</si>
  <si>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</si>
  <si>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</si>
  <si>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</si>
  <si>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</si>
  <si>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</si>
  <si>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</si>
  <si>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</si>
  <si>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</si>
  <si>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</si>
  <si>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</si>
  <si>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</si>
  <si>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</si>
  <si>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</si>
  <si>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</si>
  <si>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</si>
  <si>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</si>
  <si>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</si>
  <si>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</si>
  <si>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</si>
  <si>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</si>
  <si>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</si>
  <si>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</si>
  <si>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</si>
  <si>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</si>
  <si>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</si>
  <si>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</si>
  <si>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</si>
  <si>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</si>
  <si>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</si>
  <si>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</si>
  <si>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</si>
  <si>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</si>
  <si>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</si>
  <si>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</si>
  <si>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</si>
  <si>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</si>
  <si>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</si>
  <si>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</si>
  <si>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</si>
  <si>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</si>
  <si>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</si>
  <si>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</si>
  <si>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</si>
  <si>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</si>
  <si>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</si>
  <si>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</si>
  <si>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</si>
  <si>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</si>
  <si>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</si>
  <si>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</si>
  <si>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</si>
  <si>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</si>
  <si>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</si>
  <si>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</si>
  <si>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</si>
  <si>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</si>
  <si>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</si>
  <si>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</si>
  <si>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</si>
  <si>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</si>
  <si>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</si>
  <si>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</si>
  <si>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</si>
  <si>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</si>
  <si>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</si>
  <si>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</si>
  <si>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</si>
  <si>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</si>
  <si>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</si>
  <si>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</si>
  <si>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</si>
  <si>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</si>
  <si>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</si>
  <si>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</si>
  <si>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</si>
  <si>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</si>
  <si>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</si>
  <si>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</si>
  <si>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</si>
  <si>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</si>
  <si>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</si>
  <si>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</si>
  <si>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</si>
  <si>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</si>
  <si>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</si>
  <si>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</si>
  <si>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</si>
  <si>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</si>
  <si>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</si>
  <si>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</si>
  <si>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</si>
  <si>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</si>
  <si>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</si>
  <si>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</si>
  <si>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</si>
  <si>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</si>
  <si>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</si>
  <si>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</si>
  <si>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</si>
  <si>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</si>
  <si>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</si>
  <si>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</si>
  <si>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</si>
  <si>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</si>
  <si>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</si>
  <si>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</si>
  <si>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</si>
  <si>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</si>
  <si>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</si>
  <si>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</si>
  <si>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</si>
  <si>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</si>
  <si>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</si>
  <si>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</si>
  <si>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</si>
  <si>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</si>
  <si>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</si>
  <si>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</si>
  <si>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</si>
  <si>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</si>
  <si>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</si>
  <si>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</si>
  <si>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</si>
  <si>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</si>
  <si>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</si>
  <si>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</si>
  <si>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</si>
  <si>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</si>
  <si>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</si>
  <si>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</si>
  <si>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</si>
  <si>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</si>
  <si>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</si>
  <si>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</si>
  <si>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</si>
  <si>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</si>
  <si>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</si>
  <si>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</si>
  <si>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</si>
  <si>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</si>
  <si>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</si>
  <si>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</si>
  <si>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</si>
  <si>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</si>
  <si>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</si>
  <si>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</si>
  <si>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</si>
  <si>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</si>
  <si>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</si>
  <si>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</si>
  <si>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</si>
  <si>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</si>
  <si>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</si>
  <si>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</si>
  <si>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</si>
  <si>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</si>
  <si>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</si>
  <si>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</si>
  <si>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</si>
  <si>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</si>
  <si>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</si>
  <si>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</si>
  <si>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</si>
  <si>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</si>
  <si>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</si>
  <si>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</si>
  <si>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</si>
  <si>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</si>
  <si>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</si>
  <si>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</si>
  <si>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</si>
  <si>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</si>
  <si>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</si>
  <si>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</si>
  <si>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</si>
  <si>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</si>
  <si>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</si>
  <si>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</si>
  <si>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</si>
  <si>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</si>
  <si>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</si>
  <si>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</si>
  <si>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</si>
  <si>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</si>
  <si>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</si>
  <si>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</si>
  <si>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</si>
  <si>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</si>
  <si>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</si>
  <si>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</si>
  <si>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</si>
  <si>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</si>
  <si>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</si>
  <si>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</si>
  <si>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</si>
  <si>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</si>
  <si>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</si>
  <si>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</si>
  <si>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</si>
  <si>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</si>
  <si>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</si>
  <si>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</si>
  <si>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</si>
  <si>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</si>
  <si>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</si>
  <si>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</si>
  <si>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</si>
  <si>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</si>
  <si>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</si>
  <si>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</si>
  <si>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</si>
  <si>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</si>
  <si>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</si>
  <si>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</si>
  <si>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</si>
  <si>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</si>
  <si>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</si>
  <si>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</si>
  <si>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</si>
  <si>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</si>
  <si>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</si>
  <si>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</si>
  <si>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</si>
  <si>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</si>
  <si>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</si>
  <si>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</si>
  <si>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</si>
  <si>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</si>
  <si>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</si>
  <si>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</si>
  <si>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</si>
  <si>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</si>
  <si>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</si>
  <si>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</si>
  <si>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</si>
  <si>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</si>
  <si>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</si>
  <si>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</si>
  <si>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</si>
  <si>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</si>
  <si>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</si>
  <si>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</si>
  <si>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</si>
  <si>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</si>
  <si>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</si>
  <si>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</si>
  <si>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</si>
  <si>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</si>
  <si>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</si>
  <si>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</si>
  <si>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</si>
  <si>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</si>
  <si>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</si>
  <si>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</si>
  <si>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</si>
  <si>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</si>
  <si>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</si>
  <si>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</si>
  <si>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</si>
  <si>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</si>
  <si>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</si>
  <si>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</si>
  <si>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</si>
  <si>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</si>
  <si>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</si>
  <si>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</si>
  <si>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</si>
  <si>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</si>
  <si>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</si>
  <si>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</si>
  <si>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</si>
  <si>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</si>
  <si>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</si>
  <si>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</si>
  <si>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</si>
  <si>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</si>
  <si>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</si>
  <si>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</si>
  <si>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</si>
  <si>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</si>
  <si>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</si>
  <si>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</si>
  <si>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</si>
  <si>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</si>
  <si>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</si>
  <si>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</si>
  <si>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</si>
  <si>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</si>
  <si>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</si>
  <si>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</si>
  <si>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</si>
  <si>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</si>
  <si>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</si>
  <si>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</si>
  <si>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</si>
  <si>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</si>
  <si>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</si>
  <si>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</si>
  <si>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</si>
  <si>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</si>
  <si>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</si>
  <si>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</si>
  <si>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</si>
  <si>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</si>
  <si>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</si>
  <si>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</si>
  <si>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</si>
  <si>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</si>
  <si>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</si>
  <si>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</si>
  <si>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</si>
  <si>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</si>
  <si>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</si>
  <si>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</si>
  <si>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</si>
  <si>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</si>
  <si>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</si>
  <si>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</si>
  <si>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</si>
  <si>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</si>
  <si>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</si>
  <si>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</si>
  <si>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</si>
  <si>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</si>
  <si>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</si>
  <si>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</si>
  <si>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</si>
  <si>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</si>
  <si>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</si>
  <si>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</si>
  <si>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</si>
  <si>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</si>
  <si>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</si>
  <si>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</si>
  <si>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</si>
  <si>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</si>
  <si>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</si>
  <si>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</si>
  <si>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</si>
  <si>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</si>
  <si>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</si>
  <si>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</si>
  <si>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</si>
  <si>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</si>
  <si>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</si>
  <si>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</si>
  <si>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</si>
  <si>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</si>
  <si>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</si>
  <si>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</si>
  <si>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</si>
  <si>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</si>
  <si>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</si>
  <si>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</si>
  <si>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</si>
  <si>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</si>
  <si>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</si>
  <si>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</si>
  <si>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</si>
  <si>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</si>
  <si>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</si>
  <si>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</si>
  <si>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</si>
  <si>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</si>
  <si>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</si>
  <si>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</si>
  <si>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</si>
  <si>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</si>
  <si>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</si>
  <si>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</si>
  <si>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</si>
  <si>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</si>
  <si>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</si>
  <si>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</si>
  <si>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</si>
  <si>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</si>
  <si>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</si>
  <si>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</si>
  <si>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</si>
  <si>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</si>
  <si>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</si>
  <si>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</si>
  <si>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</si>
  <si>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</si>
  <si>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</si>
  <si>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</si>
  <si>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</si>
  <si>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</si>
  <si>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</si>
  <si>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</si>
  <si>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</si>
  <si>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</si>
  <si>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</si>
  <si>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</si>
  <si>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</si>
  <si>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</si>
  <si>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</si>
  <si>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</si>
  <si>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</si>
  <si>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</si>
  <si>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</si>
  <si>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</si>
  <si>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</si>
  <si>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</si>
  <si>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</si>
  <si>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</si>
  <si>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</si>
  <si>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</si>
  <si>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</si>
  <si>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</si>
  <si>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</si>
  <si>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</si>
  <si>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</si>
  <si>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</si>
  <si>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</si>
  <si>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</si>
  <si>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</si>
  <si>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</si>
  <si>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</si>
  <si>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</si>
  <si>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</si>
  <si>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</si>
  <si>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</si>
  <si>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</si>
  <si>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</si>
  <si>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</si>
  <si>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</si>
  <si>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</si>
  <si>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</si>
  <si>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</si>
  <si>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</si>
  <si>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</si>
  <si>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</si>
  <si>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</si>
  <si>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</si>
  <si>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</si>
  <si>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</si>
  <si>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</si>
  <si>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</si>
  <si>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</si>
  <si>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</si>
  <si>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</si>
  <si>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</si>
  <si>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</si>
  <si>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</si>
  <si>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</si>
  <si>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</si>
  <si>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</si>
  <si>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</si>
  <si>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</si>
  <si>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</si>
  <si>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</si>
  <si>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</si>
  <si>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</si>
  <si>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</si>
  <si>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</si>
  <si>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</si>
  <si>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</si>
  <si>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</si>
  <si>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</si>
  <si>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</si>
  <si>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</si>
  <si>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</si>
  <si>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</si>
  <si>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</si>
  <si>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</si>
  <si>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</si>
  <si>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</si>
  <si>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</si>
  <si>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</si>
  <si>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</si>
  <si>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</si>
  <si>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</si>
  <si>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</si>
  <si>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</si>
  <si>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</si>
  <si>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</si>
  <si>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</si>
  <si>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</si>
  <si>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</si>
  <si>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</si>
  <si>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</si>
  <si>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</si>
  <si>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</si>
  <si>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</si>
  <si>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</si>
  <si>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</si>
  <si>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</si>
  <si>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</si>
  <si>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</si>
  <si>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</si>
  <si>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</si>
  <si>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</si>
  <si>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</si>
  <si>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</si>
  <si>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</si>
  <si>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</si>
  <si>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</si>
  <si>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</si>
  <si>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</si>
  <si>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</si>
  <si>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</si>
  <si>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</si>
  <si>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</si>
  <si>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</si>
  <si>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</si>
  <si>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</si>
  <si>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</si>
  <si>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</si>
  <si>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</si>
  <si>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</si>
  <si>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</si>
  <si>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</si>
  <si>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</si>
  <si>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</si>
  <si>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</si>
  <si>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</si>
  <si>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</si>
  <si>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</si>
  <si>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</si>
  <si>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</si>
  <si>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</si>
  <si>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</si>
  <si>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</si>
  <si>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</si>
  <si>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</si>
  <si>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</si>
  <si>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</si>
  <si>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</si>
  <si>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</si>
  <si>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</si>
  <si>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</si>
  <si>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</si>
  <si>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</si>
  <si>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</si>
  <si>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</si>
  <si>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</si>
  <si>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</si>
  <si>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</si>
  <si>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</si>
  <si>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</si>
  <si>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</si>
  <si>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</si>
  <si>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</si>
  <si>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</si>
  <si>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</si>
  <si>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</si>
  <si>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</si>
  <si>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</si>
  <si>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</si>
  <si>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</si>
  <si>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</si>
  <si>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</si>
  <si>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</si>
  <si>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</si>
  <si>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</si>
  <si>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</si>
  <si>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</si>
  <si>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</si>
  <si>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</si>
  <si>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</si>
  <si>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</si>
  <si>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</si>
  <si>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</si>
  <si>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</si>
  <si>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</si>
  <si>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</si>
  <si>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</si>
  <si>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</si>
  <si>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</si>
  <si>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</si>
  <si>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</si>
  <si>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</si>
  <si>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</si>
  <si>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</si>
  <si>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</si>
  <si>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</si>
  <si>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</si>
  <si>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</si>
  <si>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</si>
  <si>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</si>
  <si>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</si>
  <si>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</si>
  <si>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</si>
  <si>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</si>
  <si>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</si>
  <si>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</si>
  <si>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</si>
  <si>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</si>
  <si>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</si>
  <si>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</si>
  <si>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</si>
  <si>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</si>
  <si>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</si>
  <si>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</si>
  <si>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</si>
  <si>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</si>
  <si>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</si>
  <si>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</si>
  <si>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</si>
  <si>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</si>
  <si>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</si>
  <si>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</si>
  <si>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</si>
  <si>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</si>
  <si>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</si>
  <si>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</si>
  <si>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</si>
  <si>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</si>
  <si>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</si>
  <si>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</si>
  <si>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</si>
  <si>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</si>
  <si>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</si>
  <si>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</si>
  <si>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</si>
  <si>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</si>
  <si>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</si>
  <si>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</si>
  <si>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</si>
  <si>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</si>
  <si>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</si>
  <si>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</si>
  <si>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</si>
  <si>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</si>
  <si>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</si>
  <si>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</si>
  <si>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</si>
  <si>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</si>
  <si>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</si>
  <si>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</si>
  <si>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</si>
  <si>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</si>
  <si>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</si>
  <si>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</si>
  <si>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</si>
  <si>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</si>
  <si>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</si>
  <si>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</si>
  <si>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</si>
  <si>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</si>
  <si>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</si>
  <si>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</si>
  <si>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</si>
  <si>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</si>
  <si>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</si>
  <si>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</si>
  <si>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</si>
  <si>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</si>
  <si>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</si>
  <si>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</si>
  <si>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</si>
  <si>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</si>
  <si>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</si>
  <si>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</si>
  <si>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</si>
  <si>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</si>
  <si>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</si>
  <si>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</si>
  <si>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</si>
  <si>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</si>
  <si>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</si>
  <si>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</si>
  <si>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</si>
  <si>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</si>
  <si>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</si>
  <si>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</si>
  <si>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</si>
  <si>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</si>
  <si>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</si>
  <si>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</si>
  <si>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</si>
  <si>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</si>
  <si>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</si>
  <si>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</si>
  <si>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</si>
  <si>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</si>
  <si>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</si>
  <si>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</si>
  <si>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</si>
  <si>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</si>
  <si>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</si>
  <si>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</si>
  <si>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</si>
  <si>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</si>
  <si>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</si>
  <si>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</si>
  <si>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</si>
  <si>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</si>
  <si>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</si>
  <si>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</si>
  <si>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</si>
  <si>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</si>
  <si>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</si>
  <si>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</si>
  <si>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</si>
  <si>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</si>
  <si>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</si>
  <si>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</si>
  <si>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</si>
  <si>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</si>
  <si>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</si>
  <si>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</si>
  <si>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</si>
  <si>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</si>
  <si>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</si>
  <si>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</si>
  <si>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</si>
  <si>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</si>
  <si>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</si>
  <si>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</si>
  <si>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</si>
  <si>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</si>
  <si>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</si>
  <si>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</si>
  <si>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</si>
  <si>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</si>
  <si>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</si>
  <si>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</si>
  <si>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</si>
  <si>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</si>
  <si>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</si>
  <si>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</si>
  <si>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</si>
  <si>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</si>
  <si>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</si>
  <si>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</si>
  <si>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</si>
  <si>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</si>
  <si>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</si>
  <si>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</si>
  <si>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</si>
  <si>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</si>
  <si>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</si>
  <si>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</si>
  <si>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</si>
  <si>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</si>
  <si>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</si>
  <si>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</si>
  <si>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</si>
  <si>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</si>
  <si>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</si>
  <si>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</si>
  <si>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</si>
  <si>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</si>
  <si>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</si>
  <si>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</si>
  <si>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</si>
  <si>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</si>
  <si>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</si>
  <si>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</si>
  <si>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</si>
  <si>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</si>
  <si>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</si>
  <si>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</si>
  <si>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</si>
  <si>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</si>
  <si>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</si>
  <si>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</si>
  <si>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</si>
  <si>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</si>
  <si>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</si>
  <si>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</si>
  <si>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</si>
  <si>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</si>
  <si>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</si>
  <si>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</si>
  <si>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</si>
  <si>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</si>
  <si>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</si>
  <si>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</si>
  <si>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</si>
  <si>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</si>
  <si>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</si>
  <si>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</si>
  <si>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</si>
  <si>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</si>
  <si>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</si>
  <si>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</si>
  <si>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</si>
  <si>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</si>
  <si>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</si>
  <si>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</si>
  <si>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</si>
  <si>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</si>
  <si>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</si>
  <si>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</si>
  <si>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</si>
  <si>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</si>
  <si>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</si>
  <si>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</si>
  <si>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</si>
  <si>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</si>
  <si>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</si>
  <si>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</si>
  <si>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</si>
  <si>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</si>
  <si>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</si>
  <si>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</si>
  <si>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</si>
  <si>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</si>
  <si>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</si>
  <si>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</si>
  <si>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</si>
  <si>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</si>
  <si>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</si>
  <si>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</si>
  <si>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</si>
  <si>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</si>
  <si>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</si>
  <si>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</si>
  <si>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</si>
  <si>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</si>
  <si>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</si>
  <si>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</si>
  <si>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</si>
  <si>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</si>
  <si>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</si>
  <si>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</si>
  <si>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</si>
  <si>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</si>
  <si>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</si>
  <si>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</si>
  <si>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</si>
  <si>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</si>
  <si>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</si>
  <si>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</si>
  <si>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</si>
  <si>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</si>
  <si>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</si>
  <si>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</si>
  <si>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</si>
  <si>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</si>
  <si>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</si>
  <si>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</si>
  <si>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</si>
  <si>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</si>
  <si>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</si>
  <si>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</si>
  <si>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</si>
  <si>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</si>
  <si>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</si>
  <si>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</si>
  <si>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</si>
  <si>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</si>
  <si>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</si>
  <si>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</si>
  <si>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</si>
  <si>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</si>
  <si>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</si>
  <si>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</si>
  <si>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</si>
  <si>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</si>
  <si>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</si>
  <si>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</si>
  <si>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</si>
  <si>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</si>
  <si>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</si>
  <si>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</si>
  <si>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</si>
  <si>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</si>
  <si>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</si>
  <si>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</si>
  <si>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</si>
  <si>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</si>
  <si>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</si>
  <si>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</si>
  <si>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</si>
  <si>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</si>
  <si>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</si>
  <si>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</si>
  <si>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</si>
  <si>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</si>
  <si>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</si>
  <si>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</si>
  <si>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</si>
  <si>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</si>
  <si>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</si>
  <si>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</si>
  <si>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</si>
  <si>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</si>
  <si>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</si>
  <si>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</si>
  <si>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</si>
  <si>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</si>
  <si>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</si>
  <si>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</si>
  <si>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</si>
  <si>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</si>
  <si>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</si>
  <si>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</si>
  <si>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</si>
  <si>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</si>
  <si>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</si>
  <si>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</si>
  <si>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</si>
  <si>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</si>
  <si>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</si>
  <si>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</si>
  <si>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</si>
  <si>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</si>
  <si>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</si>
  <si>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</si>
  <si>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</si>
  <si>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</si>
  <si>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</si>
  <si>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</si>
  <si>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</si>
  <si>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</si>
  <si>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</si>
  <si>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</si>
  <si>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</si>
  <si>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</si>
  <si>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</si>
  <si>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</si>
  <si>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</si>
  <si>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</si>
  <si>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</si>
  <si>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</si>
  <si>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</si>
  <si>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</si>
  <si>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</si>
  <si>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</si>
  <si>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</si>
  <si>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</si>
  <si>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</si>
  <si>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</si>
  <si>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</si>
  <si>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</si>
  <si>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</si>
  <si>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</si>
  <si>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</si>
  <si>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</si>
  <si>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</si>
  <si>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</si>
  <si>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</si>
  <si>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</si>
  <si>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</si>
  <si>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</si>
  <si>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</si>
  <si>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</si>
  <si>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</si>
  <si>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</si>
  <si>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</si>
  <si>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</si>
  <si>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</si>
  <si>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</si>
  <si>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</si>
  <si>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</si>
  <si>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</si>
  <si>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</si>
  <si>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</si>
  <si>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</si>
  <si>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</si>
  <si>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</si>
  <si>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</si>
  <si>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</si>
  <si>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</si>
  <si>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</si>
  <si>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</si>
  <si>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</si>
  <si>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</si>
  <si>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</si>
  <si>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</si>
  <si>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</si>
  <si>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</si>
  <si>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</si>
  <si>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</si>
  <si>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</si>
  <si>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</si>
  <si>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</si>
  <si>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</si>
  <si>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</si>
  <si>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</si>
  <si>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</si>
  <si>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</si>
  <si>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</si>
  <si>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</si>
  <si>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</si>
  <si>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</si>
  <si>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</si>
  <si>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</si>
  <si>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</si>
  <si>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</si>
  <si>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</si>
  <si>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</si>
  <si>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</si>
  <si>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</si>
  <si>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</si>
  <si>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</si>
  <si>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</si>
  <si>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</si>
  <si>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</si>
  <si>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</si>
  <si>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</si>
  <si>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</si>
  <si>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</si>
  <si>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</si>
  <si>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</si>
  <si>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</si>
  <si>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</si>
  <si>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</si>
  <si>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</si>
  <si>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</si>
  <si>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</si>
  <si>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</si>
  <si>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</si>
  <si>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</si>
  <si>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</si>
  <si>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</si>
  <si>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</si>
  <si>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</si>
  <si>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</si>
  <si>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</si>
  <si>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</si>
  <si>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</si>
  <si>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</si>
  <si>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</si>
  <si>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</si>
  <si>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</si>
  <si>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</si>
  <si>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</si>
  <si>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</si>
  <si>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</si>
  <si>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</si>
  <si>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</si>
  <si>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</si>
  <si>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</si>
  <si>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</si>
  <si>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</si>
  <si>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</si>
  <si>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</si>
  <si>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</si>
  <si>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</si>
  <si>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</si>
  <si>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</si>
  <si>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</si>
  <si>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</si>
  <si>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</si>
  <si>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</si>
  <si>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</si>
  <si>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</si>
  <si>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</si>
  <si>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</si>
  <si>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</si>
  <si>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</si>
  <si>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</si>
  <si>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</si>
  <si>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</si>
  <si>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</si>
  <si>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</si>
  <si>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</si>
  <si>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</si>
  <si>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</si>
  <si>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</si>
  <si>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</si>
  <si>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</si>
  <si>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</si>
  <si>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</si>
  <si>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</si>
  <si>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</si>
  <si>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</si>
  <si>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</si>
  <si>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</si>
  <si>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</si>
  <si>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</si>
  <si>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</si>
  <si>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</si>
  <si>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</si>
  <si>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</si>
  <si>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</si>
  <si>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</si>
  <si>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</si>
  <si>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</si>
  <si>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</si>
  <si>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</si>
  <si>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</si>
  <si>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</si>
  <si>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</si>
  <si>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</si>
  <si>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</si>
  <si>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</si>
  <si>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</si>
  <si>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</si>
  <si>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</si>
  <si>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</si>
  <si>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</si>
  <si>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</si>
  <si>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</si>
  <si>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</si>
  <si>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</si>
  <si>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</si>
  <si>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</si>
  <si>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</si>
  <si>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</si>
  <si>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</si>
  <si>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</si>
  <si>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</si>
  <si>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</si>
  <si>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</si>
  <si>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</si>
  <si>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</si>
  <si>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</si>
  <si>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</si>
  <si>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</si>
  <si>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</si>
  <si>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</si>
  <si>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</si>
  <si>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</si>
  <si>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</si>
  <si>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</si>
  <si>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</si>
  <si>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</si>
  <si>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</si>
  <si>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</si>
  <si>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</si>
  <si>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</si>
  <si>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</si>
  <si>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</si>
  <si>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</si>
  <si>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</si>
  <si>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</si>
  <si>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</si>
  <si>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</si>
  <si>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</si>
  <si>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</si>
  <si>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</si>
  <si>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</si>
  <si>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</si>
  <si>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</si>
  <si>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</si>
  <si>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</si>
  <si>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</si>
  <si>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</si>
  <si>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</si>
  <si>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</si>
  <si>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</si>
  <si>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</si>
  <si>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</si>
  <si>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</si>
  <si>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</si>
  <si>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</si>
  <si>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</si>
  <si>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</si>
  <si>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</si>
  <si>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</si>
  <si>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</si>
  <si>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</si>
  <si>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</si>
  <si>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</si>
  <si>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</si>
  <si>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</si>
  <si>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</si>
  <si>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</si>
  <si>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</si>
  <si>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</si>
  <si>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</si>
  <si>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</si>
  <si>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</si>
  <si>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</si>
  <si>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</si>
  <si>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</si>
  <si>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</si>
  <si>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</si>
  <si>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</si>
  <si>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</si>
  <si>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</si>
  <si>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</si>
  <si>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</si>
  <si>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</si>
  <si>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</si>
  <si>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</si>
  <si>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</si>
  <si>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</si>
  <si>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</si>
  <si>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</si>
  <si>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</si>
  <si>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</si>
  <si>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</si>
  <si>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</si>
  <si>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</si>
  <si>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</si>
  <si>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</si>
  <si>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</si>
  <si>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</si>
  <si>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</si>
  <si>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</si>
  <si>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</si>
  <si>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</si>
  <si>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</si>
  <si>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</si>
  <si>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</si>
  <si>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</si>
  <si>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</si>
  <si>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</si>
  <si>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</si>
  <si>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</si>
  <si>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</si>
  <si>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</si>
  <si>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</si>
  <si>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</si>
  <si>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</si>
  <si>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</si>
  <si>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</si>
  <si>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</si>
  <si>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</si>
  <si>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</si>
  <si>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</si>
  <si>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</si>
  <si>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</si>
  <si>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</si>
  <si>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</si>
  <si>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</si>
  <si>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</si>
  <si>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</si>
  <si>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</si>
  <si>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</si>
  <si>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</si>
  <si>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</si>
  <si>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</si>
  <si>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</si>
  <si>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</si>
  <si>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</si>
  <si>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</si>
  <si>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</si>
  <si>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</si>
  <si>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</si>
  <si>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</si>
  <si>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</si>
  <si>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</si>
  <si>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</si>
  <si>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</si>
  <si>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</si>
  <si>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</si>
  <si>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</si>
  <si>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</si>
  <si>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</si>
  <si>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</si>
  <si>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</si>
  <si>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</si>
  <si>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</si>
  <si>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</si>
  <si>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</si>
  <si>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</si>
  <si>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</si>
  <si>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</si>
  <si>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</si>
  <si>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</si>
  <si>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</si>
  <si>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</si>
  <si>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</si>
  <si>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</si>
  <si>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</si>
  <si>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</si>
  <si>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</si>
  <si>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</si>
  <si>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</si>
  <si>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</si>
  <si>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</si>
  <si>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</si>
  <si>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</si>
  <si>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</si>
  <si>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</si>
  <si>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</si>
  <si>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</si>
  <si>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</si>
  <si>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</si>
  <si>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</si>
  <si>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</si>
  <si>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</si>
  <si>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</si>
  <si>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</si>
  <si>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</si>
  <si>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</si>
  <si>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</si>
  <si>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</si>
  <si>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</si>
  <si>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</si>
  <si>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</si>
  <si>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</si>
  <si>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</si>
  <si>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</si>
  <si>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</si>
  <si>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</si>
  <si>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</si>
  <si>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</si>
  <si>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</si>
  <si>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</si>
  <si>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</si>
  <si>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</si>
  <si>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</si>
  <si>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</si>
  <si>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</si>
  <si>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</si>
  <si>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</si>
  <si>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</si>
  <si>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</si>
  <si>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</si>
  <si>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</si>
  <si>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</si>
  <si>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</si>
  <si>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</si>
  <si>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</si>
  <si>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</si>
  <si>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</si>
  <si>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</si>
  <si>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</si>
  <si>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</si>
  <si>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</si>
  <si>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</si>
  <si>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</si>
  <si>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</si>
  <si>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</si>
  <si>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</si>
  <si>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</si>
  <si>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</si>
  <si>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</si>
  <si>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</si>
  <si>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</si>
  <si>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</si>
  <si>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</si>
  <si>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</si>
  <si>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</si>
  <si>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</si>
  <si>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</si>
  <si>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</si>
  <si>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</si>
  <si>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</si>
  <si>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</si>
  <si>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</si>
  <si>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</si>
  <si>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</si>
  <si>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</si>
  <si>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</si>
  <si>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</si>
  <si>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</si>
  <si>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</si>
  <si>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</si>
  <si>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</si>
  <si>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</si>
  <si>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</si>
  <si>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</si>
  <si>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</si>
  <si>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</si>
  <si>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</si>
  <si>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</si>
  <si>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</si>
  <si>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</si>
  <si>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</si>
  <si>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</si>
  <si>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</si>
  <si>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</si>
  <si>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</si>
  <si>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</si>
  <si>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</si>
  <si>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</si>
  <si>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</si>
  <si>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</si>
  <si>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</si>
  <si>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</si>
  <si>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</si>
  <si>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</si>
  <si>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</si>
  <si>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</si>
  <si>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</si>
  <si>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</si>
  <si>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</si>
  <si>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</si>
  <si>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</si>
  <si>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</si>
  <si>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</si>
  <si>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</si>
  <si>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</si>
  <si>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</si>
  <si>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</si>
  <si>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</si>
  <si>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</si>
  <si>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</si>
  <si>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</si>
  <si>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</si>
  <si>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</si>
  <si>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</si>
  <si>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</si>
  <si>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</si>
  <si>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</si>
  <si>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</si>
  <si>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</si>
  <si>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</si>
  <si>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</si>
  <si>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</si>
  <si>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</si>
  <si>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</si>
  <si>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</si>
  <si>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</si>
  <si>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</si>
  <si>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</si>
  <si>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</si>
  <si>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</si>
  <si>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</si>
  <si>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</si>
  <si>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</si>
  <si>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</si>
  <si>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</si>
  <si>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</si>
  <si>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</si>
  <si>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</si>
  <si>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</si>
  <si>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</si>
  <si>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</si>
  <si>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</si>
  <si>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</si>
  <si>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</si>
  <si>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</si>
  <si>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</si>
  <si>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</si>
  <si>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</si>
  <si>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</si>
  <si>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</si>
  <si>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</si>
  <si>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</si>
  <si>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</si>
  <si>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</si>
  <si>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</si>
  <si>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</si>
  <si>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</si>
  <si>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</si>
  <si>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</si>
  <si>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</si>
  <si>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</si>
  <si>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</si>
  <si>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</si>
  <si>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</si>
  <si>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</si>
  <si>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</si>
  <si>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</si>
  <si>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</si>
  <si>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</si>
  <si>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</si>
  <si>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</si>
  <si>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</si>
  <si>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</si>
  <si>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</si>
  <si>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</si>
  <si>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</si>
  <si>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</si>
  <si>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</si>
  <si>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</si>
  <si>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</si>
  <si>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</si>
  <si>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</si>
  <si>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</si>
  <si>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</si>
  <si>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</si>
  <si>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</si>
  <si>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</si>
  <si>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</si>
  <si>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</si>
  <si>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</si>
  <si>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</si>
  <si>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</si>
  <si>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</si>
  <si>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</si>
  <si>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</si>
  <si>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</si>
  <si>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</si>
  <si>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</si>
  <si>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</si>
  <si>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</si>
  <si>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</si>
  <si>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</si>
  <si>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</si>
  <si>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</si>
  <si>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</si>
  <si>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</si>
  <si>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</si>
  <si>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</si>
  <si>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</si>
  <si>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</si>
  <si>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</si>
  <si>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</si>
  <si>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</si>
  <si>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</si>
  <si>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</si>
  <si>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</si>
  <si>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</si>
  <si>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</si>
  <si>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</si>
  <si>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</si>
  <si>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</si>
  <si>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</si>
  <si>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</si>
  <si>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</si>
  <si>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</si>
  <si>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</si>
  <si>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</si>
  <si>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</si>
  <si>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</si>
  <si>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</si>
  <si>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</si>
  <si>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</si>
  <si>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</si>
  <si>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</si>
  <si>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</si>
  <si>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</si>
  <si>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</si>
  <si>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</si>
  <si>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</si>
  <si>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</si>
  <si>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</si>
  <si>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</si>
  <si>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</si>
  <si>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</si>
  <si>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</si>
  <si>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</si>
  <si>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</si>
  <si>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</si>
  <si>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</si>
  <si>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</si>
  <si>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</si>
  <si>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</si>
  <si>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</si>
  <si>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</si>
  <si>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</si>
  <si>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</si>
  <si>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</si>
  <si>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</si>
  <si>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</si>
  <si>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</si>
  <si>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</si>
  <si>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</si>
  <si>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</si>
  <si>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</si>
  <si>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</si>
  <si>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</si>
  <si>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</si>
  <si>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</si>
  <si>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</si>
  <si>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</si>
  <si>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</si>
  <si>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</si>
  <si>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</si>
  <si>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</si>
  <si>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</si>
  <si>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</si>
  <si>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</si>
  <si>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</si>
  <si>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</si>
  <si>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</si>
  <si>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</si>
  <si>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</si>
  <si>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</si>
  <si>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</si>
  <si>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</si>
  <si>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</si>
  <si>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</si>
  <si>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</si>
  <si>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</si>
  <si>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</si>
  <si>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</si>
  <si>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</si>
  <si>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</si>
  <si>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</si>
  <si>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</si>
  <si>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</si>
  <si>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</si>
  <si>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</si>
  <si>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</si>
  <si>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</si>
  <si>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</si>
  <si>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</si>
  <si>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</si>
  <si>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</si>
  <si>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</si>
  <si>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</si>
  <si>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</si>
  <si>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</si>
  <si>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</si>
  <si>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</si>
  <si>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</si>
  <si>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</si>
  <si>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</si>
  <si>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</si>
  <si>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</si>
  <si>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</si>
  <si>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</si>
  <si>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</si>
  <si>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</si>
  <si>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</si>
  <si>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</si>
  <si>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</si>
  <si>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</si>
  <si>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</si>
  <si>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</si>
  <si>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</si>
  <si>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</si>
  <si>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</si>
  <si>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</si>
  <si>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</si>
  <si>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</si>
  <si>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</si>
  <si>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</si>
  <si>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</si>
  <si>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</si>
  <si>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</si>
  <si>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</si>
  <si>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</si>
  <si>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</si>
  <si>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</si>
  <si>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</si>
  <si>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</si>
  <si>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</si>
  <si>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</si>
  <si>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</si>
  <si>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</si>
  <si>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</si>
  <si>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</si>
  <si>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</si>
  <si>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</si>
  <si>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</si>
  <si>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</si>
  <si>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</si>
  <si>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</si>
  <si>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</si>
  <si>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</si>
  <si>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</si>
  <si>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</si>
  <si>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</si>
  <si>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</si>
  <si>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</si>
  <si>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</si>
  <si>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</si>
  <si>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</si>
  <si>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</si>
  <si>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</si>
  <si>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</si>
  <si>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</si>
  <si>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</si>
  <si>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</si>
  <si>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</si>
  <si>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</si>
  <si>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</si>
  <si>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</si>
  <si>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</si>
  <si>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</si>
  <si>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</si>
  <si>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</si>
  <si>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</si>
  <si>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</si>
  <si>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</si>
  <si>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</si>
  <si>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</si>
  <si>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</si>
  <si>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</si>
  <si>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</si>
  <si>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</si>
  <si>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</si>
  <si>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</si>
  <si>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</si>
  <si>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</si>
  <si>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</si>
  <si>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</si>
  <si>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</si>
  <si>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</si>
  <si>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</si>
  <si>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</si>
  <si>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</si>
  <si>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</si>
  <si>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</si>
  <si>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</si>
  <si>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</si>
  <si>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</si>
  <si>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</si>
  <si>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</si>
  <si>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</si>
  <si>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</si>
  <si>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</si>
  <si>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</si>
  <si>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</si>
  <si>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</si>
  <si>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</si>
  <si>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</si>
  <si>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</si>
  <si>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</si>
  <si>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</si>
  <si>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</si>
  <si>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</si>
  <si>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</si>
  <si>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</si>
  <si>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</si>
  <si>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</si>
  <si>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</si>
  <si>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</si>
  <si>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</si>
  <si>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</si>
  <si>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</si>
  <si>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</si>
  <si>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</si>
  <si>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</si>
  <si>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</si>
  <si>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</si>
  <si>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</si>
  <si>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</si>
  <si>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</si>
  <si>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</si>
  <si>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</si>
  <si>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</si>
  <si>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</si>
  <si>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</si>
  <si>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</si>
  <si>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</si>
  <si>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</si>
  <si>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</si>
  <si>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</si>
  <si>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</si>
  <si>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</si>
  <si>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</si>
  <si>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</si>
  <si>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</si>
  <si>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</si>
  <si>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</si>
  <si>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</si>
  <si>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</si>
  <si>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</si>
  <si>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</si>
  <si>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</si>
  <si>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</si>
  <si>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</si>
  <si>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</si>
  <si>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</si>
  <si>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</si>
  <si>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</si>
  <si>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</si>
  <si>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</si>
  <si>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</si>
  <si>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</si>
  <si>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</si>
  <si>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</si>
  <si>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</si>
  <si>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</si>
  <si>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</si>
  <si>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</si>
  <si>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</si>
  <si>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</si>
  <si>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</si>
  <si>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</si>
  <si>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</si>
  <si>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</si>
  <si>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</si>
  <si>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</si>
  <si>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</si>
  <si>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</si>
  <si>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</si>
  <si>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</si>
  <si>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</si>
  <si>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</si>
  <si>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</si>
  <si>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</si>
  <si>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</si>
  <si>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</si>
  <si>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</si>
  <si>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</si>
  <si>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</si>
  <si>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</si>
  <si>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</si>
  <si>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</si>
  <si>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</si>
  <si>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</si>
  <si>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</si>
  <si>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</si>
  <si>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</si>
  <si>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</si>
  <si>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</si>
  <si>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</si>
  <si>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</si>
  <si>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</si>
  <si>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</si>
  <si>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</si>
  <si>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</si>
  <si>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</si>
  <si>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</si>
  <si>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</si>
  <si>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</si>
  <si>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</si>
  <si>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</si>
  <si>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</si>
  <si>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</si>
  <si>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</si>
  <si>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</si>
  <si>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</si>
  <si>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</si>
  <si>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</si>
  <si>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</si>
  <si>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</si>
  <si>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</si>
  <si>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</si>
  <si>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</si>
  <si>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</si>
  <si>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</si>
  <si>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</si>
  <si>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</si>
  <si>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</si>
  <si>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</si>
  <si>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</si>
  <si>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</si>
  <si>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</si>
  <si>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</si>
  <si>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</si>
  <si>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</si>
  <si>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</si>
  <si>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</si>
  <si>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</si>
  <si>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</si>
  <si>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</si>
  <si>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</si>
  <si>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</si>
  <si>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</si>
  <si>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</si>
  <si>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</si>
  <si>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</si>
  <si>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</si>
  <si>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</si>
  <si>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</si>
  <si>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</si>
  <si>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</si>
  <si>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</si>
  <si>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</si>
  <si>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</si>
  <si>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</si>
  <si>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</si>
  <si>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</si>
  <si>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</si>
  <si>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</si>
  <si>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</si>
  <si>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</si>
  <si>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</si>
  <si>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</si>
  <si>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</si>
  <si>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</si>
  <si>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</si>
  <si>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</si>
  <si>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</si>
  <si>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</si>
  <si>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</si>
  <si>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</si>
  <si>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</si>
  <si>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</si>
  <si>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</si>
  <si>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</si>
  <si>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</si>
  <si>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</si>
  <si>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</si>
  <si>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</si>
  <si>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</si>
  <si>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</si>
  <si>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</si>
  <si>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</si>
  <si>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</si>
  <si>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</si>
  <si>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</si>
  <si>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</si>
  <si>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</si>
  <si>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</si>
  <si>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</si>
  <si>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</si>
  <si>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</si>
  <si>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</si>
  <si>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</si>
  <si>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</si>
  <si>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</si>
  <si>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</si>
  <si>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</si>
  <si>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</si>
  <si>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</si>
  <si>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</si>
  <si>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</si>
  <si>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</si>
  <si>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</si>
  <si>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</si>
  <si>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</si>
  <si>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</si>
  <si>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</si>
  <si>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</si>
  <si>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</si>
  <si>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</si>
  <si>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</si>
  <si>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</si>
  <si>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</si>
  <si>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</si>
  <si>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</si>
  <si>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</si>
  <si>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</si>
  <si>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</si>
  <si>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</si>
  <si>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</si>
  <si>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</si>
  <si>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</si>
  <si>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</si>
  <si>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</si>
  <si>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</si>
  <si>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</si>
  <si>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</si>
  <si>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</si>
  <si>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</si>
  <si>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</si>
  <si>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</si>
  <si>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</si>
  <si>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</si>
  <si>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</si>
  <si>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</si>
  <si>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</si>
  <si>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</si>
  <si>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</si>
  <si>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</si>
  <si>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</si>
  <si>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</si>
  <si>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</si>
  <si>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</si>
  <si>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</si>
  <si>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</si>
  <si>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</si>
  <si>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</si>
  <si>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</si>
  <si>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</si>
  <si>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</si>
  <si>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</si>
  <si>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</si>
  <si>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</si>
  <si>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</si>
  <si>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</si>
  <si>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</si>
  <si>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</si>
  <si>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</si>
  <si>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</si>
  <si>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</si>
  <si>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</si>
  <si>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</si>
  <si>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</si>
  <si>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</si>
  <si>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</si>
  <si>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</si>
  <si>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</si>
  <si>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</si>
  <si>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</si>
  <si>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</si>
  <si>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</si>
  <si>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</si>
  <si>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</si>
  <si>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</si>
  <si>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</si>
  <si>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</si>
  <si>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</si>
  <si>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</si>
  <si>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</si>
  <si>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</si>
  <si>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</si>
  <si>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</si>
  <si>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</si>
  <si>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</si>
  <si>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</si>
  <si>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</si>
  <si>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</si>
  <si>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</si>
  <si>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</si>
  <si>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</si>
  <si>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</si>
  <si>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</si>
  <si>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</si>
  <si>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</si>
  <si>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</si>
  <si>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</si>
  <si>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</si>
  <si>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</si>
  <si>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</si>
  <si>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</si>
  <si>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</si>
  <si>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</si>
  <si>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</si>
  <si>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</si>
  <si>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</si>
  <si>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</si>
  <si>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</si>
  <si>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</si>
  <si>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</si>
  <si>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</si>
  <si>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</si>
  <si>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</si>
  <si>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</si>
  <si>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</si>
  <si>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</si>
  <si>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</si>
  <si>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</si>
  <si>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</si>
  <si>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</si>
  <si>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</si>
  <si>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</si>
  <si>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</si>
  <si>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</si>
  <si>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</si>
  <si>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</si>
  <si>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</si>
  <si>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</si>
  <si>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</si>
  <si>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</si>
  <si>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</si>
  <si>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</si>
  <si>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</si>
  <si>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</si>
  <si>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</si>
  <si>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</si>
  <si>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</si>
  <si>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</si>
  <si>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</si>
  <si>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</si>
  <si>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</si>
  <si>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</si>
  <si>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</si>
  <si>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</si>
  <si>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</si>
  <si>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</si>
  <si>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</si>
  <si>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</si>
  <si>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</si>
  <si>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</si>
  <si>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</si>
  <si>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</si>
  <si>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</si>
  <si>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</si>
  <si>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</si>
  <si>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</si>
  <si>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</si>
  <si>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</si>
  <si>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</si>
  <si>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</si>
  <si>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</si>
  <si>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</si>
  <si>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</si>
  <si>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</si>
  <si>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</si>
  <si>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</si>
  <si>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</si>
  <si>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</si>
  <si>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</si>
  <si>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</si>
  <si>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</si>
  <si>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</si>
  <si>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</si>
  <si>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</si>
  <si>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</si>
  <si>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</si>
  <si>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</si>
  <si>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</si>
  <si>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</si>
  <si>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</si>
  <si>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</si>
  <si>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</si>
  <si>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</si>
  <si>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</si>
  <si>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</si>
  <si>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</si>
  <si>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</si>
  <si>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</si>
  <si>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</si>
  <si>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</si>
  <si>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</si>
  <si>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</si>
  <si>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</si>
  <si>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</si>
  <si>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</si>
  <si>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</si>
  <si>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</si>
  <si>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</si>
  <si>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</si>
  <si>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</si>
  <si>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</si>
  <si>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</si>
  <si>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</si>
  <si>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</si>
  <si>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</si>
  <si>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</si>
  <si>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</si>
  <si>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</si>
  <si>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</si>
  <si>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</si>
  <si>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</si>
  <si>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</si>
  <si>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</si>
  <si>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</si>
  <si>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</si>
  <si>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</si>
  <si>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</si>
  <si>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</si>
  <si>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</si>
  <si>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</si>
  <si>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</si>
  <si>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</si>
  <si>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</si>
  <si>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</si>
  <si>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</si>
  <si>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</si>
  <si>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</si>
  <si>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</si>
  <si>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</si>
  <si>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</si>
  <si>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</si>
  <si>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</si>
  <si>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</si>
  <si>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</si>
  <si>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</si>
  <si>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</si>
  <si>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</si>
  <si>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</si>
  <si>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</si>
  <si>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</si>
  <si>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</si>
  <si>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</si>
  <si>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</si>
  <si>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</si>
  <si>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</si>
  <si>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</si>
  <si>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</si>
  <si>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</si>
  <si>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</si>
  <si>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</si>
  <si>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</si>
  <si>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</si>
  <si>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</si>
  <si>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</si>
  <si>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</si>
  <si>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</si>
  <si>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</si>
  <si>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</si>
  <si>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</si>
  <si>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</si>
  <si>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</si>
  <si>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</si>
  <si>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</si>
  <si>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</si>
  <si>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</si>
  <si>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</si>
  <si>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</si>
  <si>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</si>
  <si>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</si>
  <si>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</si>
  <si>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</si>
  <si>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</si>
  <si>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</si>
  <si>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</si>
  <si>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</si>
  <si>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</si>
  <si>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</si>
  <si>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</si>
  <si>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</si>
  <si>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</si>
  <si>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</si>
  <si>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</si>
  <si>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</si>
  <si>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</si>
  <si>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</si>
  <si>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</si>
  <si>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</si>
  <si>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</si>
  <si>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</si>
  <si>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</si>
  <si>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</si>
  <si>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</si>
  <si>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</si>
  <si>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</si>
  <si>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</si>
  <si>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</si>
  <si>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</si>
  <si>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</si>
  <si>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</si>
  <si>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</si>
  <si>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</si>
  <si>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</si>
  <si>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</si>
  <si>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</si>
  <si>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</si>
  <si>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</si>
  <si>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</si>
  <si>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</si>
  <si>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</si>
  <si>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</si>
  <si>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</si>
  <si>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</si>
  <si>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</si>
  <si>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</si>
  <si>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</si>
  <si>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</si>
  <si>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</si>
  <si>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</si>
  <si>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</si>
  <si>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</si>
  <si>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</si>
  <si>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</si>
  <si>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</si>
  <si>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</si>
  <si>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</si>
  <si>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</si>
  <si>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</si>
  <si>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</si>
  <si>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</si>
  <si>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</si>
  <si>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</si>
  <si>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</si>
  <si>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</si>
  <si>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</si>
  <si>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</si>
  <si>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</si>
  <si>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</si>
  <si>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</si>
  <si>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</si>
  <si>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</si>
  <si>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</si>
  <si>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</si>
  <si>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</si>
  <si>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</si>
  <si>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</si>
  <si>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</si>
  <si>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</si>
  <si>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</si>
  <si>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</si>
  <si>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</si>
  <si>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</si>
  <si>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</si>
  <si>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</si>
  <si>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</si>
  <si>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</si>
  <si>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</si>
  <si>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</si>
  <si>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</si>
  <si>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</si>
  <si>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</si>
  <si>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</si>
  <si>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</si>
  <si>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</si>
  <si>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</si>
  <si>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</si>
  <si>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</si>
  <si>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</si>
  <si>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</si>
  <si>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</si>
  <si>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</si>
  <si>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</si>
  <si>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</si>
  <si>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</si>
  <si>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</si>
  <si>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</si>
  <si>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</si>
  <si>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</si>
  <si>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</si>
  <si>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</si>
  <si>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</si>
  <si>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</si>
  <si>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</si>
  <si>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</si>
  <si>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</si>
  <si>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</si>
  <si>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</si>
  <si>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</si>
  <si>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</si>
  <si>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</si>
  <si>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</si>
  <si>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</si>
  <si>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</si>
  <si>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</si>
  <si>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</si>
  <si>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</si>
  <si>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</si>
  <si>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</si>
  <si>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</si>
  <si>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</si>
  <si>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</si>
  <si>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</si>
  <si>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</si>
  <si>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</si>
  <si>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</si>
  <si>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</si>
  <si>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</si>
  <si>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</si>
  <si>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</si>
  <si>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</si>
  <si>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</si>
  <si>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</si>
  <si>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</si>
  <si>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</si>
  <si>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</si>
  <si>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</si>
  <si>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</si>
  <si>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</si>
  <si>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</si>
  <si>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</si>
  <si>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</si>
  <si>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</si>
  <si>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</si>
  <si>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</si>
  <si>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</si>
  <si>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</si>
  <si>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</si>
  <si>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</si>
  <si>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</si>
  <si>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</si>
  <si>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</si>
  <si>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</si>
  <si>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</si>
  <si>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</si>
  <si>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</si>
  <si>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</si>
  <si>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</si>
  <si>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</si>
  <si>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</si>
  <si>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</si>
  <si>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</si>
  <si>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</si>
  <si>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</si>
  <si>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</si>
  <si>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</si>
  <si>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</si>
  <si>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</si>
  <si>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</si>
  <si>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</si>
  <si>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</si>
  <si>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</si>
  <si>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</si>
  <si>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</si>
  <si>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</si>
  <si>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</si>
  <si>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</si>
  <si>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</si>
  <si>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</si>
  <si>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</si>
  <si>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</si>
  <si>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</si>
  <si>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</si>
  <si>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</si>
  <si>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</si>
  <si>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</si>
  <si>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</si>
  <si>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</si>
  <si>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</si>
  <si>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</si>
  <si>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</si>
  <si>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</si>
  <si>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</si>
  <si>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</si>
  <si>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</si>
  <si>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</si>
  <si>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</si>
  <si>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</si>
  <si>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</si>
  <si>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</si>
  <si>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</si>
  <si>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</si>
  <si>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</si>
  <si>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</si>
  <si>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</si>
  <si>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</si>
  <si>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</si>
  <si>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</si>
  <si>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</si>
  <si>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</si>
  <si>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</si>
  <si>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</si>
  <si>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</si>
  <si>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</si>
  <si>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</si>
  <si>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</si>
  <si>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</si>
  <si>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</si>
  <si>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ALBA INES ZAPATA GALVEZ</t>
  </si>
  <si>
    <t>Cra 22A 87 50 Int 2</t>
  </si>
  <si>
    <t>571 6106166</t>
  </si>
  <si>
    <t xml:space="preserve">Cra 22A 87 50 </t>
  </si>
  <si>
    <t>corporacion@juntosconstruyendofuturo.org</t>
  </si>
  <si>
    <t>2021-5-10000118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</si>
</sst>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90" zoomScaleNormal="125" zoomScaleSheetLayoutView="40" zoomScalePageLayoutView="40" workbookViewId="0">
      <selection activeCell="K21" sqref="K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2723</v>
      </c>
      <c r="D15" s="35"/>
      <c r="E15" s="35"/>
      <c r="F15" s="5"/>
      <c r="G15" s="32" t="s">
        <v>1168</v>
      </c>
      <c r="H15" s="103" t="s">
        <v>36</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36</v>
      </c>
      <c r="J20" s="149" t="s">
        <v>73</v>
      </c>
      <c r="K20" s="150">
        <v>1649421549</v>
      </c>
      <c r="L20" s="151">
        <v>44242</v>
      </c>
      <c r="M20" s="151">
        <v>44561</v>
      </c>
      <c r="N20" s="134">
        <f>+(M20-L20)/30</f>
        <v>10.633333333333333</v>
      </c>
      <c r="O20" s="137"/>
      <c r="U20" s="133"/>
      <c r="V20" s="105">
        <f ca="1">NOW()</f>
        <v>44194.517920138889</v>
      </c>
      <c r="W20" s="105">
        <f ca="1">NOW()</f>
        <v>44194.517920138889</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5.0000000000000001E-3</v>
      </c>
      <c r="G179" s="164">
        <f>IF(F179&gt;0,SUM(E179+F179),"")</f>
        <v>2.5000000000000001E-2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2.5000000000000001E-2</v>
      </c>
      <c r="D185" s="91" t="s">
        <v>2628</v>
      </c>
      <c r="E185" s="94">
        <f>+(C185*SUM(K20:K35))</f>
        <v>41235538.725000001</v>
      </c>
      <c r="F185" s="92"/>
      <c r="G185" s="93"/>
      <c r="H185" s="88"/>
      <c r="I185" s="90" t="s">
        <v>2627</v>
      </c>
      <c r="J185" s="165">
        <f>+SUM(M179:M183)</f>
        <v>0.02</v>
      </c>
      <c r="K185" s="202" t="s">
        <v>2628</v>
      </c>
      <c r="L185" s="202"/>
      <c r="M185" s="94">
        <f>+J185*(SUM(K20:K35))</f>
        <v>32988430.98</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2719</v>
      </c>
      <c r="J211" s="27" t="s">
        <v>2622</v>
      </c>
      <c r="K211" s="147" t="s">
        <v>2721</v>
      </c>
      <c r="L211" s="21"/>
      <c r="M211" s="21"/>
      <c r="N211" s="21"/>
      <c r="O211" s="8"/>
    </row>
    <row r="212" spans="1:15" x14ac:dyDescent="0.2">
      <c r="A212" s="9"/>
      <c r="B212" s="27" t="s">
        <v>2619</v>
      </c>
      <c r="C212" s="146" t="s">
        <v>2718</v>
      </c>
      <c r="D212" s="21"/>
      <c r="G212" s="27" t="s">
        <v>2621</v>
      </c>
      <c r="H212" s="147" t="s">
        <v>2720</v>
      </c>
      <c r="J212" s="27" t="s">
        <v>2623</v>
      </c>
      <c r="K212" s="146" t="s">
        <v>2722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2020-12-29T17:26:57Z</cp:lastPrinted>
  <dcterms:created xsi:type="dcterms:W3CDTF">2020-10-14T21:57:42Z</dcterms:created>
  <dcterms:modified xsi:type="dcterms:W3CDTF">2020-12-29T17:27:03Z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