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Magdalena/"/>
    </mc:Choice>
  </mc:AlternateContent>
  <xr:revisionPtr revIDLastSave="0" documentId="13_ncr:1_{BB4F7D7A-01D5-4040-8B0F-D3A044F8368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<sst xmlns="http://schemas.openxmlformats.org/spreadsheetml/2006/main" count="3358" uniqueCount="2723">
  <si>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</si>
  <si>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</si>
  <si>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</si>
  <si>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</si>
  <si>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</si>
  <si>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</si>
  <si>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</si>
  <si>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</si>
  <si>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</si>
  <si>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</si>
  <si>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</si>
  <si>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</si>
  <si>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</si>
  <si>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</si>
  <si>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</si>
  <si>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</si>
  <si>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</si>
  <si>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</si>
  <si>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</si>
  <si>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</si>
  <si>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</si>
  <si>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</si>
  <si>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</si>
  <si>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</si>
  <si>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</si>
  <si>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</si>
  <si>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</si>
  <si>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</si>
  <si>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</si>
  <si>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</si>
  <si>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</si>
  <si>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</si>
  <si>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</si>
  <si>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</si>
  <si>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</si>
  <si>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</si>
  <si>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</si>
  <si>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</si>
  <si>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</si>
  <si>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</si>
  <si>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</si>
  <si>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</si>
  <si>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</si>
  <si>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</si>
  <si>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</si>
  <si>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</si>
  <si>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</si>
  <si>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</si>
  <si>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</si>
  <si>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</si>
  <si>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</si>
  <si>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</si>
  <si>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</si>
  <si>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</si>
  <si>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</si>
  <si>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</si>
  <si>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</si>
  <si>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</si>
  <si>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</si>
  <si>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</si>
  <si>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</si>
  <si>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</si>
  <si>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</si>
  <si>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</si>
  <si>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</si>
  <si>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</si>
  <si>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</si>
  <si>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</si>
  <si>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</si>
  <si>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</si>
  <si>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</si>
  <si>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</si>
  <si>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</si>
  <si>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</si>
  <si>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</si>
  <si>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</si>
  <si>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</si>
  <si>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</si>
  <si>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</si>
  <si>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</si>
  <si>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</si>
  <si>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</si>
  <si>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</si>
  <si>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</si>
  <si>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</si>
  <si>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</si>
  <si>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</si>
  <si>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</si>
  <si>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</si>
  <si>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</si>
  <si>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</si>
  <si>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</si>
  <si>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</si>
  <si>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</si>
  <si>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</si>
  <si>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</si>
  <si>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</si>
  <si>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</si>
  <si>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</si>
  <si>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</si>
  <si>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</si>
  <si>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</si>
  <si>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</si>
  <si>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</si>
  <si>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</si>
  <si>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</si>
  <si>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</si>
  <si>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</si>
  <si>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</si>
  <si>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</si>
  <si>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</si>
  <si>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</si>
  <si>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</si>
  <si>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</si>
  <si>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</si>
  <si>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</si>
  <si>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</si>
  <si>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</si>
  <si>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</si>
  <si>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</si>
  <si>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</si>
  <si>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</si>
  <si>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</si>
  <si>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</si>
  <si>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</si>
  <si>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</si>
  <si>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</si>
  <si>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</si>
  <si>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</si>
  <si>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</si>
  <si>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</si>
  <si>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</si>
  <si>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</si>
  <si>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</si>
  <si>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</si>
  <si>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</si>
  <si>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</si>
  <si>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</si>
  <si>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</si>
  <si>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</si>
  <si>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</si>
  <si>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</si>
  <si>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</si>
  <si>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</si>
  <si>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</si>
  <si>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</si>
  <si>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</si>
  <si>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</si>
  <si>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</si>
  <si>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</si>
  <si>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</si>
  <si>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</si>
  <si>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</si>
  <si>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</si>
  <si>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</si>
  <si>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</si>
  <si>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</si>
  <si>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</si>
  <si>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</si>
  <si>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</si>
  <si>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</si>
  <si>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</si>
  <si>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</si>
  <si>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</si>
  <si>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</si>
  <si>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</si>
  <si>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</si>
  <si>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</si>
  <si>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</si>
  <si>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</si>
  <si>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</si>
  <si>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</si>
  <si>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</si>
  <si>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</si>
  <si>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</si>
  <si>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</si>
  <si>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</si>
  <si>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</si>
  <si>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</si>
  <si>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</si>
  <si>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</si>
  <si>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</si>
  <si>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</si>
  <si>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</si>
  <si>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</si>
  <si>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</si>
  <si>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</si>
  <si>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</si>
  <si>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</si>
  <si>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</si>
  <si>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</si>
  <si>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</si>
  <si>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</si>
  <si>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</si>
  <si>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</si>
  <si>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</si>
  <si>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</si>
  <si>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</si>
  <si>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</si>
  <si>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</si>
  <si>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</si>
  <si>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</si>
  <si>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</si>
  <si>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</si>
  <si>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</si>
  <si>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</si>
  <si>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</si>
  <si>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</si>
  <si>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</si>
  <si>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</si>
  <si>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</si>
  <si>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</si>
  <si>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</si>
  <si>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</si>
  <si>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</si>
  <si>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</si>
  <si>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</si>
  <si>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</si>
  <si>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</si>
  <si>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</si>
  <si>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</si>
  <si>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</si>
  <si>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</si>
  <si>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</si>
  <si>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</si>
  <si>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</si>
  <si>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</si>
  <si>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</si>
  <si>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</si>
  <si>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</si>
  <si>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</si>
  <si>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</si>
  <si>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</si>
  <si>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</si>
  <si>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</si>
  <si>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</si>
  <si>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</si>
  <si>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</si>
  <si>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</si>
  <si>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</si>
  <si>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</si>
  <si>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</si>
  <si>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</si>
  <si>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</si>
  <si>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</si>
  <si>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</si>
  <si>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</si>
  <si>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</si>
  <si>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</si>
  <si>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</si>
  <si>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</si>
  <si>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</si>
  <si>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</si>
  <si>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</si>
  <si>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</si>
  <si>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</si>
  <si>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</si>
  <si>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</si>
  <si>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</si>
  <si>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</si>
  <si>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</si>
  <si>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</si>
  <si>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</si>
  <si>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</si>
  <si>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</si>
  <si>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</si>
  <si>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</si>
  <si>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</si>
  <si>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</si>
  <si>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</si>
  <si>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</si>
  <si>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</si>
  <si>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</si>
  <si>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</si>
  <si>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</si>
  <si>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</si>
  <si>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</si>
  <si>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</si>
  <si>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</si>
  <si>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</si>
  <si>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</si>
  <si>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</si>
  <si>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</si>
  <si>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</si>
  <si>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</si>
  <si>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</si>
  <si>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</si>
  <si>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</si>
  <si>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</si>
  <si>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</si>
  <si>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</si>
  <si>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</si>
  <si>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</si>
  <si>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</si>
  <si>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</si>
  <si>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</si>
  <si>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</si>
  <si>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</si>
  <si>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</si>
  <si>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</si>
  <si>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</si>
  <si>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</si>
  <si>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</si>
  <si>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</si>
  <si>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</si>
  <si>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</si>
  <si>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</si>
  <si>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</si>
  <si>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</si>
  <si>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</si>
  <si>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</si>
  <si>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</si>
  <si>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</si>
  <si>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</si>
  <si>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</si>
  <si>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</si>
  <si>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</si>
  <si>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</si>
  <si>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</si>
  <si>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</si>
  <si>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</si>
  <si>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</si>
  <si>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</si>
  <si>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</si>
  <si>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</si>
  <si>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</si>
  <si>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</si>
  <si>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</si>
  <si>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</si>
  <si>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</si>
  <si>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</si>
  <si>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</si>
  <si>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</si>
  <si>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</si>
  <si>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</si>
  <si>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</si>
  <si>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</si>
  <si>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</si>
  <si>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</si>
  <si>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</si>
  <si>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</si>
  <si>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</si>
  <si>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</si>
  <si>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</si>
  <si>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</si>
  <si>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</si>
  <si>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</si>
  <si>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</si>
  <si>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</si>
  <si>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</si>
  <si>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</si>
  <si>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</si>
  <si>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</si>
  <si>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</si>
  <si>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</si>
  <si>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</si>
  <si>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</si>
  <si>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</si>
  <si>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</si>
  <si>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</si>
  <si>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</si>
  <si>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</si>
  <si>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</si>
  <si>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</si>
  <si>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</si>
  <si>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</si>
  <si>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</si>
  <si>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</si>
  <si>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</si>
  <si>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</si>
  <si>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</si>
  <si>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</si>
  <si>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</si>
  <si>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</si>
  <si>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</si>
  <si>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</si>
  <si>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</si>
  <si>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</si>
  <si>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</si>
  <si>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</si>
  <si>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</si>
  <si>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</si>
  <si>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</si>
  <si>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</si>
  <si>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</si>
  <si>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</si>
  <si>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</si>
  <si>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</si>
  <si>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</si>
  <si>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</si>
  <si>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</si>
  <si>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</si>
  <si>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</si>
  <si>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</si>
  <si>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</si>
  <si>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</si>
  <si>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</si>
  <si>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</si>
  <si>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</si>
  <si>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</si>
  <si>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</si>
  <si>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</si>
  <si>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</si>
  <si>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</si>
  <si>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</si>
  <si>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</si>
  <si>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</si>
  <si>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</si>
  <si>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</si>
  <si>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</si>
  <si>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</si>
  <si>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</si>
  <si>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</si>
  <si>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</si>
  <si>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</si>
  <si>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</si>
  <si>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</si>
  <si>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</si>
  <si>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</si>
  <si>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</si>
  <si>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</si>
  <si>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</si>
  <si>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</si>
  <si>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</si>
  <si>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</si>
  <si>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</si>
  <si>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</si>
  <si>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</si>
  <si>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</si>
  <si>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</si>
  <si>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</si>
  <si>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</si>
  <si>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</si>
  <si>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</si>
  <si>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</si>
  <si>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</si>
  <si>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</si>
  <si>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</si>
  <si>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</si>
  <si>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</si>
  <si>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</si>
  <si>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</si>
  <si>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</si>
  <si>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</si>
  <si>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</si>
  <si>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</si>
  <si>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</si>
  <si>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</si>
  <si>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</si>
  <si>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</si>
  <si>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</si>
  <si>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</si>
  <si>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</si>
  <si>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</si>
  <si>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</si>
  <si>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</si>
  <si>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</si>
  <si>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</si>
  <si>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</si>
  <si>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</si>
  <si>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</si>
  <si>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</si>
  <si>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</si>
  <si>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</si>
  <si>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</si>
  <si>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</si>
  <si>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</si>
  <si>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</si>
  <si>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</si>
  <si>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</si>
  <si>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</si>
  <si>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</si>
  <si>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</si>
  <si>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</si>
  <si>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</si>
  <si>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</si>
  <si>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</si>
  <si>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</si>
  <si>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</si>
  <si>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</si>
  <si>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</si>
  <si>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</si>
  <si>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</si>
  <si>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</si>
  <si>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</si>
  <si>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</si>
  <si>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</si>
  <si>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</si>
  <si>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</si>
  <si>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</si>
  <si>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</si>
  <si>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</si>
  <si>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</si>
  <si>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</si>
  <si>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</si>
  <si>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</si>
  <si>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</si>
  <si>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</si>
  <si>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</si>
  <si>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</si>
  <si>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</si>
  <si>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</si>
  <si>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</si>
  <si>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</si>
  <si>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</si>
  <si>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</si>
  <si>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</si>
  <si>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</si>
  <si>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</si>
  <si>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</si>
  <si>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</si>
  <si>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</si>
  <si>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</si>
  <si>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</si>
  <si>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</si>
  <si>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</si>
  <si>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</si>
  <si>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</si>
  <si>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</si>
  <si>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</si>
  <si>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</si>
  <si>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</si>
  <si>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</si>
  <si>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</si>
  <si>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</si>
  <si>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</si>
  <si>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</si>
  <si>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</si>
  <si>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</si>
  <si>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</si>
  <si>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</si>
  <si>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</si>
  <si>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</si>
  <si>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</si>
  <si>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</si>
  <si>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</si>
  <si>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</si>
  <si>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</si>
  <si>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</si>
  <si>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</si>
  <si>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</si>
  <si>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</si>
  <si>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</si>
  <si>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</si>
  <si>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</si>
  <si>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</si>
  <si>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</si>
  <si>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</si>
  <si>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</si>
  <si>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</si>
  <si>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</si>
  <si>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</si>
  <si>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</si>
  <si>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</si>
  <si>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</si>
  <si>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</si>
  <si>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</si>
  <si>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</si>
  <si>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</si>
  <si>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</si>
  <si>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</si>
  <si>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</si>
  <si>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</si>
  <si>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</si>
  <si>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</si>
  <si>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</si>
  <si>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</si>
  <si>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</si>
  <si>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</si>
  <si>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</si>
  <si>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</si>
  <si>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</si>
  <si>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</si>
  <si>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</si>
  <si>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</si>
  <si>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</si>
  <si>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</si>
  <si>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</si>
  <si>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</si>
  <si>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</si>
  <si>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</si>
  <si>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</si>
  <si>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</si>
  <si>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</si>
  <si>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</si>
  <si>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</si>
  <si>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</si>
  <si>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</si>
  <si>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</si>
  <si>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</si>
  <si>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</si>
  <si>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</si>
  <si>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</si>
  <si>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</si>
  <si>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</si>
  <si>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</si>
  <si>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</si>
  <si>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</si>
  <si>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</si>
  <si>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</si>
  <si>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</si>
  <si>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</si>
  <si>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</si>
  <si>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</si>
  <si>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</si>
  <si>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</si>
  <si>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</si>
  <si>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</si>
  <si>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</si>
  <si>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</si>
  <si>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</si>
  <si>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</si>
  <si>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</si>
  <si>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</si>
  <si>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</si>
  <si>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</si>
  <si>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</si>
  <si>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</si>
  <si>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</si>
  <si>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</si>
  <si>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</si>
  <si>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</si>
  <si>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</si>
  <si>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</si>
  <si>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</si>
  <si>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</si>
  <si>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</si>
  <si>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</si>
  <si>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</si>
  <si>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</si>
  <si>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</si>
  <si>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</si>
  <si>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</si>
  <si>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</si>
  <si>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</si>
  <si>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</si>
  <si>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</si>
  <si>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</si>
  <si>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</si>
  <si>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</si>
  <si>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</si>
  <si>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</si>
  <si>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</si>
  <si>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</si>
  <si>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</si>
  <si>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</si>
  <si>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</si>
  <si>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</si>
  <si>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</si>
  <si>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</si>
  <si>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</si>
  <si>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</si>
  <si>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</si>
  <si>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</si>
  <si>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</si>
  <si>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</si>
  <si>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</si>
  <si>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</si>
  <si>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</si>
  <si>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</si>
  <si>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</si>
  <si>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</si>
  <si>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</si>
  <si>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</si>
  <si>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</si>
  <si>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</si>
  <si>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</si>
  <si>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</si>
  <si>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</si>
  <si>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</si>
  <si>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</si>
  <si>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</si>
  <si>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</si>
  <si>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</si>
  <si>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</si>
  <si>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</si>
  <si>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</si>
  <si>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</si>
  <si>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</si>
  <si>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</si>
  <si>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</si>
  <si>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</si>
  <si>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</si>
  <si>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</si>
  <si>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</si>
  <si>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</si>
  <si>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</si>
  <si>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</si>
  <si>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</si>
  <si>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</si>
  <si>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</si>
  <si>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</si>
  <si>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</si>
  <si>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</si>
  <si>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</si>
  <si>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</si>
  <si>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</si>
  <si>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</si>
  <si>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</si>
  <si>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</si>
  <si>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</si>
  <si>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</si>
  <si>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</si>
  <si>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</si>
  <si>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</si>
  <si>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</si>
  <si>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</si>
  <si>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</si>
  <si>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</si>
  <si>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</si>
  <si>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</si>
  <si>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</si>
  <si>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</si>
  <si>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</si>
  <si>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</si>
  <si>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</si>
  <si>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</si>
  <si>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</si>
  <si>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</si>
  <si>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</si>
  <si>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</si>
  <si>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</si>
  <si>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</si>
  <si>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</si>
  <si>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</si>
  <si>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</si>
  <si>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</si>
  <si>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</si>
  <si>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</si>
  <si>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</si>
  <si>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</si>
  <si>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</si>
  <si>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</si>
  <si>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</si>
  <si>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</si>
  <si>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</si>
  <si>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</si>
  <si>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</si>
  <si>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</si>
  <si>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</si>
  <si>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</si>
  <si>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</si>
  <si>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</si>
  <si>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</si>
  <si>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</si>
  <si>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</si>
  <si>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</si>
  <si>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</si>
  <si>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</si>
  <si>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</si>
  <si>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</si>
  <si>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</si>
  <si>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</si>
  <si>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</si>
  <si>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</si>
  <si>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</si>
  <si>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</si>
  <si>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</si>
  <si>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</si>
  <si>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</si>
  <si>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</si>
  <si>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</si>
  <si>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</si>
  <si>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</si>
  <si>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</si>
  <si>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</si>
  <si>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</si>
  <si>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</si>
  <si>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</si>
  <si>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</si>
  <si>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</si>
  <si>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</si>
  <si>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</si>
  <si>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</si>
  <si>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</si>
  <si>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</si>
  <si>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</si>
  <si>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</si>
  <si>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</si>
  <si>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</si>
  <si>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</si>
  <si>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</si>
  <si>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</si>
  <si>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</si>
  <si>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</si>
  <si>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</si>
  <si>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</si>
  <si>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</si>
  <si>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</si>
  <si>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</si>
  <si>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</si>
  <si>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</si>
  <si>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</si>
  <si>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</si>
  <si>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</si>
  <si>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</si>
  <si>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</si>
  <si>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</si>
  <si>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</si>
  <si>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</si>
  <si>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</si>
  <si>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</si>
  <si>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</si>
  <si>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</si>
  <si>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</si>
  <si>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</si>
  <si>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</si>
  <si>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</si>
  <si>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</si>
  <si>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</si>
  <si>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</si>
  <si>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</si>
  <si>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</si>
  <si>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</si>
  <si>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</si>
  <si>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</si>
  <si>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</si>
  <si>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</si>
  <si>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</si>
  <si>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</si>
  <si>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</si>
  <si>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</si>
  <si>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</si>
  <si>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</si>
  <si>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</si>
  <si>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</si>
  <si>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</si>
  <si>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</si>
  <si>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</si>
  <si>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</si>
  <si>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</si>
  <si>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</si>
  <si>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</si>
  <si>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</si>
  <si>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</si>
  <si>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</si>
  <si>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</si>
  <si>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</si>
  <si>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</si>
  <si>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</si>
  <si>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</si>
  <si>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</si>
  <si>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</si>
  <si>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</si>
  <si>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</si>
  <si>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</si>
  <si>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</si>
  <si>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</si>
  <si>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</si>
  <si>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</si>
  <si>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</si>
  <si>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</si>
  <si>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</si>
  <si>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</si>
  <si>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</si>
  <si>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</si>
  <si>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</si>
  <si>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</si>
  <si>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</si>
  <si>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</si>
  <si>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</si>
  <si>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</si>
  <si>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</si>
  <si>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</si>
  <si>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</si>
  <si>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</si>
  <si>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</si>
  <si>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</si>
  <si>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</si>
  <si>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</si>
  <si>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</si>
  <si>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</si>
  <si>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</si>
  <si>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</si>
  <si>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</si>
  <si>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</si>
  <si>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</si>
  <si>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</si>
  <si>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</si>
  <si>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</si>
  <si>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</si>
  <si>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</si>
  <si>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</si>
  <si>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</si>
  <si>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</si>
  <si>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</si>
  <si>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</si>
  <si>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</si>
  <si>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</si>
  <si>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</si>
  <si>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</si>
  <si>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</si>
  <si>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</si>
  <si>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</si>
  <si>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</si>
  <si>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</si>
  <si>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</si>
  <si>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</si>
  <si>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</si>
  <si>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</si>
  <si>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</si>
  <si>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</si>
  <si>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</si>
  <si>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</si>
  <si>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</si>
  <si>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</si>
  <si>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</si>
  <si>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</si>
  <si>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</si>
  <si>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</si>
  <si>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</si>
  <si>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</si>
  <si>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</si>
  <si>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</si>
  <si>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</si>
  <si>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</si>
  <si>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</si>
  <si>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</si>
  <si>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</si>
  <si>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</si>
  <si>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</si>
  <si>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</si>
  <si>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</si>
  <si>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</si>
  <si>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</si>
  <si>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</si>
  <si>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</si>
  <si>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</si>
  <si>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</si>
  <si>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</si>
  <si>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</si>
  <si>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</si>
  <si>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</si>
  <si>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</si>
  <si>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</si>
  <si>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</si>
  <si>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</si>
  <si>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</si>
  <si>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</si>
  <si>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</si>
  <si>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</si>
  <si>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</si>
  <si>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</si>
  <si>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</si>
  <si>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</si>
  <si>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</si>
  <si>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</si>
  <si>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</si>
  <si>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</si>
  <si>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</si>
  <si>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</si>
  <si>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</si>
  <si>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</si>
  <si>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</si>
  <si>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</si>
  <si>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</si>
  <si>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</si>
  <si>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</si>
  <si>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</si>
  <si>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</si>
  <si>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</si>
  <si>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</si>
  <si>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</si>
  <si>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</si>
  <si>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</si>
  <si>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</si>
  <si>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</si>
  <si>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</si>
  <si>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</si>
  <si>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</si>
  <si>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</si>
  <si>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</si>
  <si>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</si>
  <si>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</si>
  <si>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</si>
  <si>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</si>
  <si>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</si>
  <si>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</si>
  <si>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</si>
  <si>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</si>
  <si>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</si>
  <si>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</si>
  <si>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</si>
  <si>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</si>
  <si>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</si>
  <si>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</si>
  <si>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</si>
  <si>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</si>
  <si>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</si>
  <si>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</si>
  <si>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</si>
  <si>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</si>
  <si>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</si>
  <si>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</si>
  <si>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</si>
  <si>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</si>
  <si>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</si>
  <si>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</si>
  <si>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</si>
  <si>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</si>
  <si>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</si>
  <si>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</si>
  <si>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</si>
  <si>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</si>
  <si>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</si>
  <si>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</si>
  <si>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</si>
  <si>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</si>
  <si>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</si>
  <si>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</si>
  <si>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</si>
  <si>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</si>
  <si>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</si>
  <si>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</si>
  <si>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</si>
  <si>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</si>
  <si>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</si>
  <si>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</si>
  <si>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</si>
  <si>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</si>
  <si>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</si>
  <si>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</si>
  <si>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</si>
  <si>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</si>
  <si>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</si>
  <si>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</si>
  <si>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</si>
  <si>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</si>
  <si>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</si>
  <si>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</si>
  <si>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</si>
  <si>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</si>
  <si>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</si>
  <si>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</si>
  <si>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</si>
  <si>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</si>
  <si>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</si>
  <si>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</si>
  <si>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</si>
  <si>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</si>
  <si>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</si>
  <si>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</si>
  <si>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</si>
  <si>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</si>
  <si>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</si>
  <si>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</si>
  <si>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</si>
  <si>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</si>
  <si>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</si>
  <si>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</si>
  <si>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</si>
  <si>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</si>
  <si>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</si>
  <si>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</si>
  <si>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</si>
  <si>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</si>
  <si>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</si>
  <si>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</si>
  <si>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</si>
  <si>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</si>
  <si>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</si>
  <si>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</si>
  <si>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</si>
  <si>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</si>
  <si>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</si>
  <si>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</si>
  <si>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</si>
  <si>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</si>
  <si>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</si>
  <si>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</si>
  <si>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</si>
  <si>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</si>
  <si>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</si>
  <si>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</si>
  <si>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</si>
  <si>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</si>
  <si>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</si>
  <si>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</si>
  <si>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</si>
  <si>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</si>
  <si>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</si>
  <si>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</si>
  <si>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</si>
  <si>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</si>
  <si>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</si>
  <si>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</si>
  <si>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</si>
  <si>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</si>
  <si>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</si>
  <si>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</si>
  <si>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</si>
  <si>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</si>
  <si>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</si>
  <si>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</si>
  <si>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</si>
  <si>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</si>
  <si>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</si>
  <si>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</si>
  <si>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</si>
  <si>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</si>
  <si>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</si>
  <si>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</si>
  <si>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</si>
  <si>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</si>
  <si>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</si>
  <si>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</si>
  <si>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</si>
  <si>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</si>
  <si>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</si>
  <si>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</si>
  <si>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</si>
  <si>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</si>
  <si>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</si>
  <si>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</si>
  <si>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</si>
  <si>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</si>
  <si>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</si>
  <si>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</si>
  <si>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</si>
  <si>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</si>
  <si>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</si>
  <si>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</si>
  <si>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</si>
  <si>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</si>
  <si>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</si>
  <si>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</si>
  <si>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</si>
  <si>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</si>
  <si>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</si>
  <si>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</si>
  <si>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</si>
  <si>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</si>
  <si>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</si>
  <si>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</si>
  <si>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</si>
  <si>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</si>
  <si>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</si>
  <si>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</si>
  <si>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</si>
  <si>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</si>
  <si>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</si>
  <si>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</si>
  <si>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</si>
  <si>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</si>
  <si>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</si>
  <si>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</si>
  <si>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</si>
  <si>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</si>
  <si>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</si>
  <si>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</si>
  <si>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</si>
  <si>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</si>
  <si>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</si>
  <si>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</si>
  <si>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</si>
  <si>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</si>
  <si>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</si>
  <si>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</si>
  <si>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</si>
  <si>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</si>
  <si>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</si>
  <si>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</si>
  <si>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</si>
  <si>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</si>
  <si>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</si>
  <si>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</si>
  <si>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</si>
  <si>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</si>
  <si>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</si>
  <si>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</si>
  <si>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</si>
  <si>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</si>
  <si>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</si>
  <si>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</si>
  <si>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</si>
  <si>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</si>
  <si>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</si>
  <si>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</si>
  <si>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</si>
  <si>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</si>
  <si>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</si>
  <si>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</si>
  <si>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</si>
  <si>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</si>
  <si>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</si>
  <si>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</si>
  <si>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</si>
  <si>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</si>
  <si>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</si>
  <si>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</si>
  <si>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</si>
  <si>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</si>
  <si>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</si>
  <si>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</si>
  <si>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</si>
  <si>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</si>
  <si>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</si>
  <si>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</si>
  <si>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</si>
  <si>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</si>
  <si>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</si>
  <si>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</si>
  <si>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</si>
  <si>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</si>
  <si>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</si>
  <si>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</si>
  <si>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</si>
  <si>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</si>
  <si>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</si>
  <si>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</si>
  <si>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</si>
  <si>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</si>
  <si>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</si>
  <si>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</si>
  <si>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</si>
  <si>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</si>
  <si>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</si>
  <si>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</si>
  <si>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</si>
  <si>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</si>
  <si>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</si>
  <si>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</si>
  <si>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</si>
  <si>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</si>
  <si>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</si>
  <si>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</si>
  <si>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</si>
  <si>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</si>
  <si>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</si>
  <si>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</si>
  <si>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</si>
  <si>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</si>
  <si>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</si>
  <si>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</si>
  <si>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</si>
  <si>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</si>
  <si>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</si>
  <si>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</si>
  <si>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</si>
  <si>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</si>
  <si>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</si>
  <si>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</si>
  <si>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</si>
  <si>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</si>
  <si>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</si>
  <si>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</si>
  <si>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</si>
  <si>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</si>
  <si>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</si>
  <si>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</si>
  <si>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</si>
  <si>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</si>
  <si>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</si>
  <si>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</si>
  <si>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</si>
  <si>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</si>
  <si>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</si>
  <si>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</si>
  <si>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</si>
  <si>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</si>
  <si>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</si>
  <si>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</si>
  <si>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</si>
  <si>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</si>
  <si>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</si>
  <si>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</si>
  <si>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</si>
  <si>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</si>
  <si>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</si>
  <si>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</si>
  <si>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</si>
  <si>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</si>
  <si>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</si>
  <si>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</si>
  <si>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</si>
  <si>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</si>
  <si>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</si>
  <si>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</si>
  <si>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</si>
  <si>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</si>
  <si>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</si>
  <si>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</si>
  <si>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</si>
  <si>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</si>
  <si>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</si>
  <si>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</si>
  <si>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</si>
  <si>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</si>
  <si>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</si>
  <si>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</si>
  <si>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</si>
  <si>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</si>
  <si>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</si>
  <si>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</si>
  <si>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</si>
  <si>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</si>
  <si>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</si>
  <si>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</si>
  <si>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</si>
  <si>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</si>
  <si>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</si>
  <si>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</si>
  <si>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</si>
  <si>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</si>
  <si>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</si>
  <si>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</si>
  <si>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</si>
  <si>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</si>
  <si>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</si>
  <si>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</si>
  <si>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</si>
  <si>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</si>
  <si>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</si>
  <si>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</si>
  <si>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</si>
  <si>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</si>
  <si>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</si>
  <si>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</si>
  <si>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</si>
  <si>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</si>
  <si>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</si>
  <si>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</si>
  <si>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</si>
  <si>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</si>
  <si>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</si>
  <si>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</si>
  <si>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</si>
  <si>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</si>
  <si>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</si>
  <si>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</si>
  <si>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</si>
  <si>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</si>
  <si>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</si>
  <si>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</si>
  <si>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</si>
  <si>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</si>
  <si>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</si>
  <si>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</si>
  <si>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</si>
  <si>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</si>
  <si>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</si>
  <si>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</si>
  <si>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</si>
  <si>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</si>
  <si>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</si>
  <si>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</si>
  <si>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</si>
  <si>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</si>
  <si>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</si>
  <si>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</si>
  <si>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</si>
  <si>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</si>
  <si>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</si>
  <si>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</si>
  <si>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</si>
  <si>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</si>
  <si>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</si>
  <si>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</si>
  <si>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</si>
  <si>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</si>
  <si>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</si>
  <si>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</si>
  <si>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</si>
  <si>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</si>
  <si>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</si>
  <si>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</si>
  <si>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</si>
  <si>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</si>
  <si>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</si>
  <si>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</si>
  <si>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</si>
  <si>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</si>
  <si>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</si>
  <si>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</si>
  <si>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</si>
  <si>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</si>
  <si>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</si>
  <si>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</si>
  <si>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</si>
  <si>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</si>
  <si>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</si>
  <si>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</si>
  <si>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</si>
  <si>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</si>
  <si>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</si>
  <si>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</si>
  <si>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</si>
  <si>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</si>
  <si>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</si>
  <si>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</si>
  <si>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</si>
  <si>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</si>
  <si>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</si>
  <si>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</si>
  <si>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</si>
  <si>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</si>
  <si>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</si>
  <si>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</si>
  <si>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</si>
  <si>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</si>
  <si>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</si>
  <si>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</si>
  <si>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</si>
  <si>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</si>
  <si>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</si>
  <si>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</si>
  <si>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</si>
  <si>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</si>
  <si>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</si>
  <si>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</si>
  <si>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</si>
  <si>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</si>
  <si>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</si>
  <si>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</si>
  <si>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</si>
  <si>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</si>
  <si>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</si>
  <si>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</si>
  <si>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</si>
  <si>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</si>
  <si>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</si>
  <si>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</si>
  <si>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</si>
  <si>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</si>
  <si>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</si>
  <si>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</si>
  <si>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</si>
  <si>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</si>
  <si>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</si>
  <si>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</si>
  <si>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</si>
  <si>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</si>
  <si>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</si>
  <si>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</si>
  <si>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</si>
  <si>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</si>
  <si>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</si>
  <si>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</si>
  <si>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</si>
  <si>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</si>
  <si>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</si>
  <si>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</si>
  <si>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</si>
  <si>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</si>
  <si>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</si>
  <si>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</si>
  <si>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</si>
  <si>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</si>
  <si>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</si>
  <si>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</si>
  <si>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</si>
  <si>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</si>
  <si>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</si>
  <si>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</si>
  <si>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</si>
  <si>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</si>
  <si>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</si>
  <si>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</si>
  <si>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</si>
  <si>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</si>
  <si>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</si>
  <si>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</si>
  <si>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</si>
  <si>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</si>
  <si>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</si>
  <si>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</si>
  <si>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</si>
  <si>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</si>
  <si>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</si>
  <si>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</si>
  <si>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</si>
  <si>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</si>
  <si>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</si>
  <si>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</si>
  <si>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</si>
  <si>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</si>
  <si>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</si>
  <si>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</si>
  <si>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</si>
  <si>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</si>
  <si>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</si>
  <si>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</si>
  <si>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</si>
  <si>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</si>
  <si>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</si>
  <si>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</si>
  <si>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</si>
  <si>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</si>
  <si>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</si>
  <si>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</si>
  <si>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</si>
  <si>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</si>
  <si>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</si>
  <si>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</si>
  <si>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</si>
  <si>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</si>
  <si>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</si>
  <si>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</si>
  <si>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</si>
  <si>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</si>
  <si>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</si>
  <si>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</si>
  <si>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</si>
  <si>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</si>
  <si>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</si>
  <si>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</si>
  <si>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</si>
  <si>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</si>
  <si>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</si>
  <si>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</si>
  <si>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</si>
  <si>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</si>
  <si>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</si>
  <si>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</si>
  <si>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</si>
  <si>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</si>
  <si>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</si>
  <si>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</si>
  <si>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</si>
  <si>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</si>
  <si>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</si>
  <si>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</si>
  <si>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</si>
  <si>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</si>
  <si>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</si>
  <si>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</si>
  <si>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</si>
  <si>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</si>
  <si>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</si>
  <si>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</si>
  <si>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</si>
  <si>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</si>
  <si>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</si>
  <si>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</si>
  <si>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</si>
  <si>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</si>
  <si>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</si>
  <si>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</si>
  <si>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</si>
  <si>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</si>
  <si>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</si>
  <si>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</si>
  <si>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</si>
  <si>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</si>
  <si>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</si>
  <si>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</si>
  <si>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</si>
  <si>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</si>
  <si>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</si>
  <si>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</si>
  <si>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</si>
  <si>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</si>
  <si>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</si>
  <si>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</si>
  <si>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</si>
  <si>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</si>
  <si>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</si>
  <si>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</si>
  <si>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</si>
  <si>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</si>
  <si>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</si>
  <si>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</si>
  <si>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</si>
  <si>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</si>
  <si>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</si>
  <si>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</si>
  <si>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</si>
  <si>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</si>
  <si>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</si>
  <si>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</si>
  <si>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</si>
  <si>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</si>
  <si>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</si>
  <si>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</si>
  <si>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</si>
  <si>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</si>
  <si>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</si>
  <si>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</si>
  <si>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</si>
  <si>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</si>
  <si>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</si>
  <si>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</si>
  <si>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</si>
  <si>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</si>
  <si>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</si>
  <si>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</si>
  <si>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</si>
  <si>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</si>
  <si>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</si>
  <si>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</si>
  <si>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</si>
  <si>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</si>
  <si>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</si>
  <si>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</si>
  <si>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</si>
  <si>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</si>
  <si>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</si>
  <si>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</si>
  <si>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</si>
  <si>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</si>
  <si>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</si>
  <si>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</si>
  <si>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</si>
  <si>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</si>
  <si>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</si>
  <si>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</si>
  <si>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</si>
  <si>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</si>
  <si>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</si>
  <si>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</si>
  <si>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</si>
  <si>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</si>
  <si>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</si>
  <si>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</si>
  <si>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</si>
  <si>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</si>
  <si>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</si>
  <si>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</si>
  <si>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</si>
  <si>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</si>
  <si>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</si>
  <si>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</si>
  <si>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</si>
  <si>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</si>
  <si>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</si>
  <si>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</si>
  <si>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</si>
  <si>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</si>
  <si>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</si>
  <si>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</si>
  <si>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</si>
  <si>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</si>
  <si>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</si>
  <si>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</si>
  <si>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</si>
  <si>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</si>
  <si>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</si>
  <si>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</si>
  <si>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</si>
  <si>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</si>
  <si>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</si>
  <si>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</si>
  <si>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</si>
  <si>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</si>
  <si>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</si>
  <si>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</si>
  <si>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</si>
  <si>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</si>
  <si>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</si>
  <si>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</si>
  <si>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</si>
  <si>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</si>
  <si>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</si>
  <si>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</si>
  <si>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</si>
  <si>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</si>
  <si>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</si>
  <si>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</si>
  <si>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</si>
  <si>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</si>
  <si>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</si>
  <si>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</si>
  <si>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</si>
  <si>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</si>
  <si>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</si>
  <si>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</si>
  <si>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</si>
  <si>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</si>
  <si>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</si>
  <si>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</si>
  <si>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</si>
  <si>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</si>
  <si>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</si>
  <si>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</si>
  <si>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</si>
  <si>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</si>
  <si>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</si>
  <si>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</si>
  <si>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</si>
  <si>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</si>
  <si>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</si>
  <si>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</si>
  <si>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</si>
  <si>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</si>
  <si>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</si>
  <si>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</si>
  <si>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</si>
  <si>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</si>
  <si>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</si>
  <si>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</si>
  <si>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</si>
  <si>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</si>
  <si>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</si>
  <si>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</si>
  <si>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</si>
  <si>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</si>
  <si>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</si>
  <si>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</si>
  <si>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</si>
  <si>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</si>
  <si>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</si>
  <si>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</si>
  <si>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</si>
  <si>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</si>
  <si>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</si>
  <si>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</si>
  <si>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</si>
  <si>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</si>
  <si>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</si>
  <si>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</si>
  <si>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</si>
  <si>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</si>
  <si>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</si>
  <si>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</si>
  <si>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</si>
  <si>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</si>
  <si>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</si>
  <si>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</si>
  <si>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</si>
  <si>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</si>
  <si>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</si>
  <si>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</si>
  <si>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</si>
  <si>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</si>
  <si>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</si>
  <si>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</si>
  <si>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</si>
  <si>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</si>
  <si>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</si>
  <si>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</si>
  <si>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</si>
  <si>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</si>
  <si>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</si>
  <si>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</si>
  <si>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</si>
  <si>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</si>
  <si>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</si>
  <si>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</si>
  <si>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</si>
  <si>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</si>
  <si>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</si>
  <si>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</si>
  <si>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</si>
  <si>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</si>
  <si>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</si>
  <si>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</si>
  <si>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</si>
  <si>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</si>
  <si>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</si>
  <si>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</si>
  <si>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</si>
  <si>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</si>
  <si>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</si>
  <si>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</si>
  <si>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</si>
  <si>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</si>
  <si>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</si>
  <si>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</si>
  <si>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</si>
  <si>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</si>
  <si>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</si>
  <si>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</si>
  <si>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</si>
  <si>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</si>
  <si>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</si>
  <si>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</si>
  <si>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</si>
  <si>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</si>
  <si>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</si>
  <si>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</si>
  <si>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</si>
  <si>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</si>
  <si>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</si>
  <si>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</si>
  <si>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</si>
  <si>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</si>
  <si>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</si>
  <si>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</si>
  <si>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</si>
  <si>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</si>
  <si>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</si>
  <si>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</si>
  <si>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</si>
  <si>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</si>
  <si>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</si>
  <si>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</si>
  <si>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</si>
  <si>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</si>
  <si>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</si>
  <si>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</si>
  <si>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</si>
  <si>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</si>
  <si>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</si>
  <si>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</si>
  <si>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</si>
  <si>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</si>
  <si>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</si>
  <si>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</si>
  <si>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</si>
  <si>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</si>
  <si>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</si>
  <si>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</si>
  <si>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</si>
  <si>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</si>
  <si>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</si>
  <si>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</si>
  <si>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</si>
  <si>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</si>
  <si>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</si>
  <si>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</si>
  <si>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</si>
  <si>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</si>
  <si>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</si>
  <si>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</si>
  <si>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</si>
  <si>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</si>
  <si>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</si>
  <si>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</si>
  <si>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</si>
  <si>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</si>
  <si>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</si>
  <si>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</si>
  <si>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</si>
  <si>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</si>
  <si>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</si>
  <si>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</si>
  <si>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</si>
  <si>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</si>
  <si>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</si>
  <si>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</si>
  <si>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</si>
  <si>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</si>
  <si>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</si>
  <si>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</si>
  <si>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</si>
  <si>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</si>
  <si>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</si>
  <si>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</si>
  <si>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</si>
  <si>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</si>
  <si>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</si>
  <si>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</si>
  <si>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</si>
  <si>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</si>
  <si>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</si>
  <si>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</si>
  <si>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</si>
  <si>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</si>
  <si>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</si>
  <si>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</si>
  <si>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</si>
  <si>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</si>
  <si>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</si>
  <si>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</si>
  <si>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</si>
  <si>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</si>
  <si>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</si>
  <si>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</si>
  <si>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</si>
  <si>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</si>
  <si>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</si>
  <si>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</si>
  <si>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</si>
  <si>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</si>
  <si>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</si>
  <si>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</si>
  <si>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</si>
  <si>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</si>
  <si>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</si>
  <si>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</si>
  <si>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</si>
  <si>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</si>
  <si>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</si>
  <si>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</si>
  <si>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</si>
  <si>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</si>
  <si>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</si>
  <si>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</si>
  <si>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</si>
  <si>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</si>
  <si>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</si>
  <si>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</si>
  <si>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</si>
  <si>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</si>
  <si>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</si>
  <si>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</si>
  <si>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</si>
  <si>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</si>
  <si>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</si>
  <si>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</si>
  <si>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</si>
  <si>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</si>
  <si>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</si>
  <si>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</si>
  <si>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</si>
  <si>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</si>
  <si>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</si>
  <si>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</si>
  <si>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</si>
  <si>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</si>
  <si>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</si>
  <si>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</si>
  <si>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</si>
  <si>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</si>
  <si>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</si>
  <si>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</si>
  <si>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</si>
  <si>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</si>
  <si>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</si>
  <si>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</si>
  <si>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</si>
  <si>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</si>
  <si>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</si>
  <si>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</si>
  <si>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</si>
  <si>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</si>
  <si>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</si>
  <si>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</si>
  <si>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</si>
  <si>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</si>
  <si>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</si>
  <si>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</si>
  <si>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</si>
  <si>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</si>
  <si>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</si>
  <si>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</si>
  <si>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</si>
  <si>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</si>
  <si>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</si>
  <si>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</si>
  <si>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</si>
  <si>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</si>
  <si>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</si>
  <si>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</si>
  <si>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</si>
  <si>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</si>
  <si>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</si>
  <si>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</si>
  <si>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</si>
  <si>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</si>
  <si>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</si>
  <si>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</si>
  <si>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</si>
  <si>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</si>
  <si>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</si>
  <si>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</si>
  <si>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</si>
  <si>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</si>
  <si>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</si>
  <si>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</si>
  <si>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</si>
  <si>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</si>
  <si>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</si>
  <si>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</si>
  <si>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</si>
  <si>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</si>
  <si>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</si>
  <si>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</si>
  <si>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</si>
  <si>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</si>
  <si>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</si>
  <si>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</si>
  <si>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</si>
  <si>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</si>
  <si>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</si>
  <si>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</si>
  <si>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</si>
  <si>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</si>
  <si>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</si>
  <si>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</si>
  <si>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</si>
  <si>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</si>
  <si>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</si>
  <si>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</si>
  <si>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</si>
  <si>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</si>
  <si>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</si>
  <si>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</si>
  <si>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</si>
  <si>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</si>
  <si>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</si>
  <si>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</si>
  <si>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</si>
  <si>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</si>
  <si>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</si>
  <si>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</si>
  <si>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</si>
  <si>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</si>
  <si>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</si>
  <si>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</si>
  <si>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</si>
  <si>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</si>
  <si>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</si>
  <si>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</si>
  <si>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</si>
  <si>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</si>
  <si>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</si>
  <si>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</si>
  <si>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</si>
  <si>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</si>
  <si>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</si>
  <si>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</si>
  <si>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</si>
  <si>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</si>
  <si>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</si>
  <si>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</si>
  <si>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</si>
  <si>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</si>
  <si>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</si>
  <si>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</si>
  <si>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</si>
  <si>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</si>
  <si>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</si>
  <si>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</si>
  <si>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</si>
  <si>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</si>
  <si>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</si>
  <si>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</si>
  <si>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</si>
  <si>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</si>
  <si>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</si>
  <si>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</si>
  <si>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</si>
  <si>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</si>
  <si>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</si>
  <si>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</si>
  <si>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</si>
  <si>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</si>
  <si>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</si>
  <si>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</si>
  <si>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</si>
  <si>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</si>
  <si>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</si>
  <si>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</si>
  <si>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</si>
  <si>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</si>
  <si>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</si>
  <si>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</si>
  <si>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</si>
  <si>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</si>
  <si>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</si>
  <si>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</si>
  <si>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</si>
  <si>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</si>
  <si>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</si>
  <si>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</si>
  <si>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</si>
  <si>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</si>
  <si>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</si>
  <si>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</si>
  <si>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</si>
  <si>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</si>
  <si>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</si>
  <si>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</si>
  <si>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</si>
  <si>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</si>
  <si>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</si>
  <si>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</si>
  <si>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</si>
  <si>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</si>
  <si>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</si>
  <si>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</si>
  <si>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</si>
  <si>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</si>
  <si>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</si>
  <si>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</si>
  <si>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</si>
  <si>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</si>
  <si>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</si>
  <si>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</si>
  <si>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</si>
  <si>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</si>
  <si>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</si>
  <si>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</si>
  <si>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</si>
  <si>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</si>
  <si>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</si>
  <si>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</si>
  <si>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</si>
  <si>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</si>
  <si>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</si>
  <si>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</si>
  <si>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</si>
  <si>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</si>
  <si>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</si>
  <si>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</si>
  <si>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</si>
  <si>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</si>
  <si>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</si>
  <si>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</si>
  <si>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</si>
  <si>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</si>
  <si>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</si>
  <si>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</si>
  <si>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</si>
  <si>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</si>
  <si>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</si>
  <si>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</si>
  <si>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</si>
  <si>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</si>
  <si>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</si>
  <si>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</si>
  <si>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</si>
  <si>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</si>
  <si>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</si>
  <si>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</si>
  <si>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</si>
  <si>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</si>
  <si>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</si>
  <si>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</si>
  <si>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</si>
  <si>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</si>
  <si>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</si>
  <si>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</si>
  <si>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</si>
  <si>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</si>
  <si>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</si>
  <si>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</si>
  <si>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</si>
  <si>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</si>
  <si>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</si>
  <si>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</si>
  <si>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</si>
  <si>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</si>
  <si>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</si>
  <si>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</si>
  <si>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</si>
  <si>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</si>
  <si>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</si>
  <si>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</si>
  <si>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</si>
  <si>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</si>
  <si>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</si>
  <si>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</si>
  <si>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</si>
  <si>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</si>
  <si>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</si>
  <si>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</si>
  <si>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</si>
  <si>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</si>
  <si>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</si>
  <si>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</si>
  <si>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</si>
  <si>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</si>
  <si>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</si>
  <si>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</si>
  <si>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</si>
  <si>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</si>
  <si>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</si>
  <si>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</si>
  <si>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</si>
  <si>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</si>
  <si>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</si>
  <si>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</si>
  <si>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</si>
  <si>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</si>
  <si>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</si>
  <si>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</si>
  <si>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</si>
  <si>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</si>
  <si>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</si>
  <si>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</si>
  <si>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</si>
  <si>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</si>
  <si>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</si>
  <si>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</si>
  <si>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</si>
  <si>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</si>
  <si>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</si>
  <si>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</si>
  <si>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</si>
  <si>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</si>
  <si>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</si>
  <si>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</si>
  <si>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</si>
  <si>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</si>
  <si>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</si>
  <si>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</si>
  <si>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</si>
  <si>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</si>
  <si>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</si>
  <si>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</si>
  <si>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</si>
  <si>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</si>
  <si>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</si>
  <si>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</si>
  <si>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</si>
  <si>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</si>
  <si>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</si>
  <si>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</si>
  <si>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</si>
  <si>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</si>
  <si>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</si>
  <si>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</si>
  <si>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</si>
  <si>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</si>
  <si>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</si>
  <si>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</si>
  <si>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</si>
  <si>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</si>
  <si>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</si>
  <si>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</si>
  <si>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</si>
  <si>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</si>
  <si>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</si>
  <si>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</si>
  <si>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</si>
  <si>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</si>
  <si>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</si>
  <si>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</si>
  <si>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</si>
  <si>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</si>
  <si>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</si>
  <si>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</si>
  <si>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</si>
  <si>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</si>
  <si>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</si>
  <si>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</si>
  <si>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</si>
  <si>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</si>
  <si>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</si>
  <si>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</si>
  <si>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</si>
  <si>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</si>
  <si>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</si>
  <si>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</si>
  <si>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</si>
  <si>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</si>
  <si>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</si>
  <si>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</si>
  <si>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</si>
  <si>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</si>
  <si>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</si>
  <si>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</si>
  <si>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</si>
  <si>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</si>
  <si>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</si>
  <si>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</si>
  <si>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</si>
  <si>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</si>
  <si>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</si>
  <si>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</si>
  <si>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</si>
  <si>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</si>
  <si>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</si>
  <si>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</si>
  <si>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</si>
  <si>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</si>
  <si>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</si>
  <si>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</si>
  <si>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</si>
  <si>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</si>
  <si>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</si>
  <si>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</si>
  <si>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</si>
  <si>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</si>
  <si>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</si>
  <si>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</si>
  <si>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</si>
  <si>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</si>
  <si>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</si>
  <si>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</si>
  <si>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</si>
  <si>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</si>
  <si>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</si>
  <si>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</si>
  <si>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</si>
  <si>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</si>
  <si>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</si>
  <si>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</si>
  <si>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</si>
  <si>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</si>
  <si>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</si>
  <si>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</si>
  <si>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</si>
  <si>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</si>
  <si>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</si>
  <si>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</si>
  <si>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</si>
  <si>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</si>
  <si>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</si>
  <si>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</si>
  <si>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</si>
  <si>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</si>
  <si>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</si>
  <si>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</si>
  <si>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</si>
  <si>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</si>
  <si>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</si>
  <si>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</si>
  <si>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</si>
  <si>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</si>
  <si>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</si>
  <si>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</si>
  <si>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</si>
  <si>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</si>
  <si>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</si>
  <si>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</si>
  <si>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</si>
  <si>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</si>
  <si>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</si>
  <si>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</si>
  <si>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</si>
  <si>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</si>
  <si>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</si>
  <si>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</si>
  <si>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</si>
  <si>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</si>
  <si>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</si>
  <si>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</si>
  <si>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</si>
  <si>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</si>
  <si>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</si>
  <si>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</si>
  <si>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</si>
  <si>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</si>
  <si>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</si>
  <si>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</si>
  <si>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</si>
  <si>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</si>
  <si>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</si>
  <si>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</si>
  <si>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</si>
  <si>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</si>
  <si>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</si>
  <si>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</si>
  <si>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</si>
  <si>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</si>
  <si>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</si>
  <si>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</si>
  <si>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</si>
  <si>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</si>
  <si>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</si>
  <si>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</si>
  <si>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</si>
  <si>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</si>
  <si>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</si>
  <si>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</si>
  <si>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</si>
  <si>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</si>
  <si>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</si>
  <si>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</si>
  <si>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</si>
  <si>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</si>
  <si>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</si>
  <si>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</si>
  <si>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</si>
  <si>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</si>
  <si>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</si>
  <si>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</si>
  <si>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</si>
  <si>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</si>
  <si>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</si>
  <si>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</si>
  <si>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</si>
  <si>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</si>
  <si>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</si>
  <si>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</si>
  <si>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</si>
  <si>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</si>
  <si>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</si>
  <si>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</si>
  <si>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</si>
  <si>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</si>
  <si>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</si>
  <si>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</si>
  <si>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</si>
  <si>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</si>
  <si>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</si>
  <si>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</si>
  <si>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</si>
  <si>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</si>
  <si>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</si>
  <si>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</si>
  <si>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</si>
  <si>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</si>
  <si>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</si>
  <si>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</si>
  <si>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</si>
  <si>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</si>
  <si>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</si>
  <si>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</si>
  <si>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</si>
  <si>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</si>
  <si>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</si>
  <si>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</si>
  <si>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</si>
  <si>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</si>
  <si>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</si>
  <si>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</si>
  <si>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</si>
  <si>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</si>
  <si>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</si>
  <si>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</si>
  <si>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</si>
  <si>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</si>
  <si>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</si>
  <si>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</si>
  <si>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</si>
  <si>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</si>
  <si>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</si>
  <si>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</si>
  <si>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</si>
  <si>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</si>
  <si>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</si>
  <si>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</si>
  <si>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</si>
  <si>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</si>
  <si>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</si>
  <si>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</si>
  <si>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</si>
  <si>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</si>
  <si>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</si>
  <si>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</si>
  <si>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</si>
  <si>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</si>
  <si>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</si>
  <si>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</si>
  <si>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</si>
  <si>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</si>
  <si>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</si>
  <si>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</si>
  <si>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</si>
  <si>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</si>
  <si>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</si>
  <si>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</si>
  <si>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</si>
  <si>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</si>
  <si>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</si>
  <si>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</si>
  <si>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</si>
  <si>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</si>
  <si>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</si>
  <si>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</si>
  <si>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</si>
  <si>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</si>
  <si>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</si>
  <si>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</si>
  <si>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</si>
  <si>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</si>
  <si>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</si>
  <si>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</si>
  <si>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</si>
  <si>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</si>
  <si>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</si>
  <si>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</si>
  <si>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</si>
  <si>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</si>
  <si>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</si>
  <si>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</si>
  <si>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</si>
  <si>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</si>
  <si>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</si>
  <si>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</si>
  <si>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</si>
  <si>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</si>
  <si>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</si>
  <si>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</si>
  <si>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</si>
  <si>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</si>
  <si>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</si>
  <si>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</si>
  <si>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</si>
  <si>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</si>
  <si>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</si>
  <si>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</si>
  <si>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</si>
  <si>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</si>
  <si>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</si>
  <si>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</si>
  <si>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</si>
  <si>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</si>
  <si>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</si>
  <si>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</si>
  <si>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</si>
  <si>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</si>
  <si>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</si>
  <si>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</si>
  <si>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</si>
  <si>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</si>
  <si>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</si>
  <si>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</si>
  <si>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</si>
  <si>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</si>
  <si>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</si>
  <si>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</si>
  <si>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</si>
  <si>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</si>
  <si>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</si>
  <si>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</si>
  <si>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</si>
  <si>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</si>
  <si>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</si>
  <si>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</si>
  <si>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</si>
  <si>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</si>
  <si>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</si>
  <si>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</si>
  <si>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</si>
  <si>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</si>
  <si>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</si>
  <si>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</si>
  <si>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</si>
  <si>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</si>
  <si>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</si>
  <si>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</si>
  <si>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</si>
  <si>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</si>
  <si>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</si>
  <si>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</si>
  <si>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</si>
  <si>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</si>
  <si>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</si>
  <si>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</si>
  <si>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</si>
  <si>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</si>
  <si>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</si>
  <si>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</si>
  <si>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</si>
  <si>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</si>
  <si>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</si>
  <si>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</si>
  <si>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</si>
  <si>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</si>
  <si>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</si>
  <si>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</si>
  <si>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</si>
  <si>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</si>
  <si>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</si>
  <si>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</si>
  <si>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</si>
  <si>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</si>
  <si>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</si>
  <si>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</si>
  <si>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</si>
  <si>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</si>
  <si>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</si>
  <si>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</si>
  <si>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</si>
  <si>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</si>
  <si>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</si>
  <si>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</si>
  <si>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</si>
  <si>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</si>
  <si>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</si>
  <si>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</si>
  <si>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</si>
  <si>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</si>
  <si>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</si>
  <si>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</si>
  <si>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</si>
  <si>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</si>
  <si>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</si>
  <si>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</si>
  <si>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</si>
  <si>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</si>
  <si>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</si>
  <si>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</si>
  <si>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</si>
  <si>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</si>
  <si>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</si>
  <si>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</si>
  <si>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</si>
  <si>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</si>
  <si>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</si>
  <si>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</si>
  <si>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</si>
  <si>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</si>
  <si>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</si>
  <si>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</si>
  <si>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</si>
  <si>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</si>
  <si>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</si>
  <si>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</si>
  <si>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</si>
  <si>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</si>
  <si>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</si>
  <si>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</si>
  <si>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</si>
  <si>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</si>
  <si>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</si>
  <si>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</si>
  <si>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</si>
  <si>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</si>
  <si>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</si>
  <si>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</si>
  <si>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</si>
  <si>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</si>
  <si>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</si>
  <si>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</si>
  <si>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</si>
  <si>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</si>
  <si>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</si>
  <si>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</si>
  <si>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</si>
  <si>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</si>
  <si>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</si>
  <si>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</si>
  <si>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</si>
  <si>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</si>
  <si>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</si>
  <si>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</si>
  <si>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</si>
  <si>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</si>
  <si>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</si>
  <si>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</si>
  <si>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</si>
  <si>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</si>
  <si>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</si>
  <si>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</si>
  <si>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</si>
  <si>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</si>
  <si>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</si>
  <si>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</si>
  <si>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</si>
  <si>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</si>
  <si>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</si>
  <si>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</si>
  <si>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</si>
  <si>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</si>
  <si>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</si>
  <si>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</si>
  <si>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</si>
  <si>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</si>
  <si>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</si>
  <si>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</si>
  <si>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</si>
  <si>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</si>
  <si>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</si>
  <si>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</si>
  <si>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</si>
  <si>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</si>
  <si>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</si>
  <si>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</si>
  <si>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</si>
  <si>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</si>
  <si>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</si>
  <si>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</si>
  <si>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</si>
  <si>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</si>
  <si>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</si>
  <si>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</si>
  <si>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</si>
  <si>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</si>
  <si>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</si>
  <si>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</si>
  <si>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</si>
  <si>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</si>
  <si>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</si>
  <si>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</si>
  <si>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</si>
  <si>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</si>
  <si>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</si>
  <si>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</si>
  <si>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</si>
  <si>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</si>
  <si>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</si>
  <si>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</si>
  <si>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</si>
  <si>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</si>
  <si>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</si>
  <si>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</si>
  <si>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</si>
  <si>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</si>
  <si>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</si>
  <si>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</si>
  <si>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</si>
  <si>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</si>
  <si>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</si>
  <si>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</si>
  <si>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</si>
  <si>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</si>
  <si>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</si>
  <si>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</si>
  <si>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</si>
  <si>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</si>
  <si>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</si>
  <si>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</si>
  <si>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</si>
  <si>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</si>
  <si>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</si>
  <si>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</si>
  <si>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</si>
  <si>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</si>
  <si>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</si>
  <si>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</si>
  <si>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</si>
  <si>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</si>
  <si>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</si>
  <si>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</si>
  <si>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</si>
  <si>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</si>
  <si>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</si>
  <si>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</si>
  <si>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</si>
  <si>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</si>
  <si>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</si>
  <si>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</si>
  <si>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</si>
  <si>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</si>
  <si>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</si>
  <si>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</si>
  <si>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</si>
  <si>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</si>
  <si>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</si>
  <si>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</si>
  <si>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</si>
  <si>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</si>
  <si>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</si>
  <si>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</si>
  <si>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</si>
  <si>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</si>
  <si>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</si>
  <si>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</si>
  <si>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</si>
  <si>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</si>
  <si>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</si>
  <si>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</si>
  <si>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</si>
  <si>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</si>
  <si>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</si>
  <si>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</si>
  <si>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2021-47-10001220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</si>
</sst>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2" zoomScale="90" zoomScaleNormal="125" zoomScaleSheetLayoutView="40" zoomScalePageLayoutView="40" workbookViewId="0">
      <selection activeCell="I25" sqref="I2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711</v>
      </c>
      <c r="I15" s="32" t="s">
        <v>2624</v>
      </c>
      <c r="J15" s="108"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243"/>
      <c r="I20" s="148" t="s">
        <v>711</v>
      </c>
      <c r="J20" s="149" t="s">
        <v>397</v>
      </c>
      <c r="K20" s="150">
        <v>1696935750</v>
      </c>
      <c r="L20" s="151">
        <v>44242</v>
      </c>
      <c r="M20" s="151">
        <v>44561</v>
      </c>
      <c r="N20" s="134">
        <f>+(M20-L20)/30</f>
        <v>10.633333333333333</v>
      </c>
      <c r="O20" s="137"/>
      <c r="U20" s="133"/>
      <c r="V20" s="105">
        <f ca="1">NOW()</f>
        <v>44194.610168055558</v>
      </c>
      <c r="W20" s="105">
        <f ca="1">NOW()</f>
        <v>44194.610168055558</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CORPORACIÓN JUNTOS CONSTRUYENDO FUTURO</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2657</v>
      </c>
      <c r="C168" s="234"/>
      <c r="D168" s="234"/>
      <c r="E168" s="8"/>
      <c r="F168" s="5"/>
      <c r="H168" s="81" t="s">
        <v>2656</v>
      </c>
      <c r="I168" s="215"/>
      <c r="J168" s="216"/>
      <c r="K168" s="216"/>
      <c r="L168" s="216"/>
      <c r="M168" s="216"/>
      <c r="N168" s="216"/>
      <c r="O168" s="217"/>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6"/>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x14ac:dyDescent="0.2">
      <c r="A179" s="9"/>
      <c r="B179" s="191" t="s">
        <v>2668</v>
      </c>
      <c r="C179" s="191"/>
      <c r="D179" s="191"/>
      <c r="E179" s="170">
        <v>0.02</v>
      </c>
      <c r="F179" s="169">
        <v>9.9999999999999995E-7</v>
      </c>
      <c r="G179" s="164">
        <f>IF(F179&gt;0,SUM(E179+F179),"")</f>
        <v>2.0001000000000001E-2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4" hidden="1" x14ac:dyDescent="0.2">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x14ac:dyDescent="0.2">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x14ac:dyDescent="0.2">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2.0001000000000001E-2</v>
      </c>
      <c r="D185" s="91" t="s">
        <v>2628</v>
      </c>
      <c r="E185" s="94">
        <f>+(C185*SUM(K20:K35))</f>
        <v>33940411.93575</v>
      </c>
      <c r="F185" s="92"/>
      <c r="G185" s="93"/>
      <c r="H185" s="88"/>
      <c r="I185" s="90" t="s">
        <v>2627</v>
      </c>
      <c r="J185" s="165">
        <f>+SUM(M179:M183)</f>
        <v>0.02</v>
      </c>
      <c r="K185" s="236" t="s">
        <v>2628</v>
      </c>
      <c r="L185" s="236"/>
      <c r="M185" s="94">
        <f>+J185*(SUM(K20:K35))</f>
        <v>33938715</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5" t="s">
        <v>2636</v>
      </c>
      <c r="C192" s="195"/>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2020-12-29T19:38:05Z</cp:lastPrinted>
  <dcterms:created xsi:type="dcterms:W3CDTF">2020-10-14T21:57:42Z</dcterms:created>
  <dcterms:modified xsi:type="dcterms:W3CDTF">2020-12-29T19:38:41Z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