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Manifestación de interes\Manifestación de interes\SANTANDER\SI\"/>
    </mc:Choice>
  </mc:AlternateContent>
  <xr:revisionPtr revIDLastSave="0" documentId="13_ncr:1_{4D0718D7-A606-4EA6-AB6F-70ABD2C749C4}"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<sst xmlns="http://schemas.openxmlformats.org/spreadsheetml/2006/main" count="3072" uniqueCount="2700">
  <si>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</si>
  <si>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</si>
  <si>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</si>
  <si>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</si>
  <si>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</si>
  <si>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</si>
  <si>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</si>
  <si>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</si>
  <si>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</si>
  <si>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</si>
  <si>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</si>
  <si>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</si>
  <si>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</si>
  <si>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</si>
  <si>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</si>
  <si>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</si>
  <si>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</si>
  <si>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</si>
  <si>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</si>
  <si>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</si>
  <si>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</si>
  <si>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</si>
  <si>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</si>
  <si>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</si>
  <si>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</si>
  <si>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</si>
  <si>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</si>
  <si>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</si>
  <si>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</si>
  <si>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</si>
  <si>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</si>
  <si>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</si>
  <si>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</si>
  <si>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</si>
  <si>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</si>
  <si>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</si>
  <si>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</si>
  <si>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</si>
  <si>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</si>
  <si>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</si>
  <si>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</si>
  <si>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</si>
  <si>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</si>
  <si>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</si>
  <si>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</si>
  <si>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</si>
  <si>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</si>
  <si>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</si>
  <si>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</si>
  <si>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</si>
  <si>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</si>
  <si>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</si>
  <si>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</si>
  <si>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</si>
  <si>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</si>
  <si>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</si>
  <si>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</si>
  <si>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</si>
  <si>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</si>
  <si>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</si>
  <si>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</si>
  <si>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</si>
  <si>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</si>
  <si>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</si>
  <si>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</si>
  <si>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</si>
  <si>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</si>
  <si>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</si>
  <si>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</si>
  <si>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</si>
  <si>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</si>
  <si>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</si>
  <si>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</si>
  <si>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</si>
  <si>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</si>
  <si>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</si>
  <si>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</si>
  <si>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</si>
  <si>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</si>
  <si>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</si>
  <si>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</si>
  <si>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</si>
  <si>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</si>
  <si>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</si>
  <si>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</si>
  <si>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</si>
  <si>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</si>
  <si>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</si>
  <si>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</si>
  <si>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</si>
  <si>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</si>
  <si>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</si>
  <si>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</si>
  <si>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</si>
  <si>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</si>
  <si>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</si>
  <si>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</si>
  <si>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</si>
  <si>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</si>
  <si>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</si>
  <si>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</si>
  <si>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</si>
  <si>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</si>
  <si>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</si>
  <si>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</si>
  <si>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</si>
  <si>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</si>
  <si>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</si>
  <si>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</si>
  <si>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</si>
  <si>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</si>
  <si>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</si>
  <si>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</si>
  <si>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</si>
  <si>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</si>
  <si>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</si>
  <si>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</si>
  <si>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</si>
  <si>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</si>
  <si>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</si>
  <si>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</si>
  <si>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</si>
  <si>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</si>
  <si>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</si>
  <si>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</si>
  <si>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</si>
  <si>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</si>
  <si>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</si>
  <si>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</si>
  <si>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</si>
  <si>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</si>
  <si>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</si>
  <si>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</si>
  <si>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</si>
  <si>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</si>
  <si>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</si>
  <si>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</si>
  <si>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</si>
  <si>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</si>
  <si>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</si>
  <si>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</si>
  <si>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</si>
  <si>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</si>
  <si>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</si>
  <si>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</si>
  <si>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</si>
  <si>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</si>
  <si>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</si>
  <si>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</si>
  <si>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</si>
  <si>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</si>
  <si>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</si>
  <si>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</si>
  <si>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</si>
  <si>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</si>
  <si>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</si>
  <si>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</si>
  <si>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</si>
  <si>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</si>
  <si>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</si>
  <si>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</si>
  <si>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</si>
  <si>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</si>
  <si>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</si>
  <si>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</si>
  <si>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</si>
  <si>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</si>
  <si>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</si>
  <si>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</si>
  <si>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</si>
  <si>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</si>
  <si>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</si>
  <si>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</si>
  <si>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</si>
  <si>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</si>
  <si>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</si>
  <si>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</si>
  <si>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</si>
  <si>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</si>
  <si>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</si>
  <si>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</si>
  <si>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</si>
  <si>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</si>
  <si>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</si>
  <si>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</si>
  <si>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</si>
  <si>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</si>
  <si>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</si>
  <si>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</si>
  <si>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</si>
  <si>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</si>
  <si>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</si>
  <si>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</si>
  <si>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</si>
  <si>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</si>
  <si>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</si>
  <si>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</si>
  <si>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</si>
  <si>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</si>
  <si>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</si>
  <si>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</si>
  <si>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</si>
  <si>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</si>
  <si>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</si>
  <si>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</si>
  <si>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</si>
  <si>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</si>
  <si>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</si>
  <si>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</si>
  <si>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</si>
  <si>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</si>
  <si>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</si>
  <si>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</si>
  <si>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</si>
  <si>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</si>
  <si>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</si>
  <si>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</si>
  <si>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</si>
  <si>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</si>
  <si>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</si>
  <si>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</si>
  <si>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</si>
  <si>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</si>
  <si>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</si>
  <si>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</si>
  <si>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</si>
  <si>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</si>
  <si>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</si>
  <si>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</si>
  <si>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</si>
  <si>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</si>
  <si>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</si>
  <si>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</si>
  <si>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</si>
  <si>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</si>
  <si>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</si>
  <si>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</si>
  <si>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</si>
  <si>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</si>
  <si>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</si>
  <si>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</si>
  <si>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</si>
  <si>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</si>
  <si>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</si>
  <si>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</si>
  <si>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</si>
  <si>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</si>
  <si>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</si>
  <si>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</si>
  <si>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</si>
  <si>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</si>
  <si>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</si>
  <si>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</si>
  <si>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</si>
  <si>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</si>
  <si>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</si>
  <si>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</si>
  <si>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</si>
  <si>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</si>
  <si>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</si>
  <si>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</si>
  <si>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</si>
  <si>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</si>
  <si>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</si>
  <si>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</si>
  <si>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</si>
  <si>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</si>
  <si>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</si>
  <si>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</si>
  <si>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</si>
  <si>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</si>
  <si>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</si>
  <si>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</si>
  <si>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</si>
  <si>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</si>
  <si>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</si>
  <si>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</si>
  <si>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</si>
  <si>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</si>
  <si>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</si>
  <si>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</si>
  <si>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</si>
  <si>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</si>
  <si>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</si>
  <si>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</si>
  <si>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</si>
  <si>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</si>
  <si>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</si>
  <si>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</si>
  <si>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</si>
  <si>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</si>
  <si>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</si>
  <si>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</si>
  <si>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</si>
  <si>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</si>
  <si>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</si>
  <si>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</si>
  <si>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</si>
  <si>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</si>
  <si>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</si>
  <si>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</si>
  <si>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</si>
  <si>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</si>
  <si>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</si>
  <si>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</si>
  <si>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</si>
  <si>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</si>
  <si>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</si>
  <si>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</si>
  <si>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</si>
  <si>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</si>
  <si>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</si>
  <si>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</si>
  <si>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</si>
  <si>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</si>
  <si>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</si>
  <si>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</si>
  <si>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</si>
  <si>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</si>
  <si>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</si>
  <si>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</si>
  <si>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</si>
  <si>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</si>
  <si>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</si>
  <si>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</si>
  <si>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</si>
  <si>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</si>
  <si>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</si>
  <si>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</si>
  <si>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</si>
  <si>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</si>
  <si>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</si>
  <si>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</si>
  <si>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</si>
  <si>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</si>
  <si>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</si>
  <si>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</si>
  <si>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</si>
  <si>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</si>
  <si>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</si>
  <si>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</si>
  <si>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</si>
  <si>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</si>
  <si>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</si>
  <si>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</si>
  <si>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</si>
  <si>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</si>
  <si>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</si>
  <si>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</si>
  <si>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</si>
  <si>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</si>
  <si>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</si>
  <si>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</si>
  <si>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</si>
  <si>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</si>
  <si>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</si>
  <si>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</si>
  <si>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</si>
  <si>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</si>
  <si>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</si>
  <si>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</si>
  <si>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</si>
  <si>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</si>
  <si>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</si>
  <si>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</si>
  <si>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</si>
  <si>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</si>
  <si>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</si>
  <si>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</si>
  <si>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</si>
  <si>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</si>
  <si>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</si>
  <si>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</si>
  <si>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</si>
  <si>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</si>
  <si>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</si>
  <si>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</si>
  <si>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</si>
  <si>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</si>
  <si>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</si>
  <si>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</si>
  <si>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</si>
  <si>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</si>
  <si>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</si>
  <si>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</si>
  <si>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</si>
  <si>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</si>
  <si>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</si>
  <si>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</si>
  <si>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</si>
  <si>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</si>
  <si>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</si>
  <si>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</si>
  <si>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</si>
  <si>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</si>
  <si>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</si>
  <si>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</si>
  <si>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</si>
  <si>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</si>
  <si>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</si>
  <si>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</si>
  <si>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</si>
  <si>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</si>
  <si>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</si>
  <si>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</si>
  <si>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</si>
  <si>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</si>
  <si>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</si>
  <si>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</si>
  <si>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</si>
  <si>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</si>
  <si>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</si>
  <si>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</si>
  <si>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</si>
  <si>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</si>
  <si>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</si>
  <si>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</si>
  <si>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</si>
  <si>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</si>
  <si>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</si>
  <si>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</si>
  <si>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</si>
  <si>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</si>
  <si>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</si>
  <si>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</si>
  <si>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</si>
  <si>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</si>
  <si>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</si>
  <si>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</si>
  <si>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</si>
  <si>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</si>
  <si>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</si>
  <si>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</si>
  <si>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</si>
  <si>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</si>
  <si>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</si>
  <si>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</si>
  <si>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</si>
  <si>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</si>
  <si>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</si>
  <si>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</si>
  <si>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</si>
  <si>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</si>
  <si>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</si>
  <si>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</si>
  <si>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</si>
  <si>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</si>
  <si>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</si>
  <si>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</si>
  <si>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</si>
  <si>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</si>
  <si>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</si>
  <si>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</si>
  <si>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</si>
  <si>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</si>
  <si>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</si>
  <si>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</si>
  <si>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</si>
  <si>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</si>
  <si>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</si>
  <si>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</si>
  <si>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</si>
  <si>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</si>
  <si>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</si>
  <si>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</si>
  <si>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</si>
  <si>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</si>
  <si>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</si>
  <si>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</si>
  <si>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</si>
  <si>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</si>
  <si>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</si>
  <si>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</si>
  <si>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</si>
  <si>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</si>
  <si>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</si>
  <si>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</si>
  <si>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</si>
  <si>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</si>
  <si>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</si>
  <si>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</si>
  <si>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</si>
  <si>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</si>
  <si>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</si>
  <si>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</si>
  <si>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</si>
  <si>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</si>
  <si>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</si>
  <si>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</si>
  <si>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</si>
  <si>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</si>
  <si>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</si>
  <si>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</si>
  <si>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</si>
  <si>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</si>
  <si>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</si>
  <si>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</si>
  <si>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</si>
  <si>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</si>
  <si>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</si>
  <si>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</si>
  <si>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</si>
  <si>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</si>
  <si>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</si>
  <si>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</si>
  <si>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</si>
  <si>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</si>
  <si>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</si>
  <si>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</si>
  <si>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</si>
  <si>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</si>
  <si>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</si>
  <si>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</si>
  <si>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</si>
  <si>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</si>
  <si>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</si>
  <si>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</si>
  <si>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</si>
  <si>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</si>
  <si>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</si>
  <si>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</si>
  <si>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</si>
  <si>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</si>
  <si>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</si>
  <si>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</si>
  <si>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</si>
  <si>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</si>
  <si>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</si>
  <si>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</si>
  <si>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</si>
  <si>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</si>
  <si>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</si>
  <si>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</si>
  <si>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</si>
  <si>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</si>
  <si>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</si>
  <si>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</si>
  <si>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</si>
  <si>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</si>
  <si>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</si>
  <si>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</si>
  <si>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</si>
  <si>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</si>
  <si>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</si>
  <si>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</si>
  <si>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</si>
  <si>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</si>
  <si>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</si>
  <si>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</si>
  <si>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</si>
  <si>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</si>
  <si>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</si>
  <si>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</si>
  <si>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</si>
  <si>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</si>
  <si>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</si>
  <si>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</si>
  <si>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</si>
  <si>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</si>
  <si>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</si>
  <si>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</si>
  <si>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</si>
  <si>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</si>
  <si>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</si>
  <si>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</si>
  <si>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</si>
  <si>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</si>
  <si>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</si>
  <si>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</si>
  <si>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</si>
  <si>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</si>
  <si>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</si>
  <si>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</si>
  <si>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</si>
  <si>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</si>
  <si>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</si>
  <si>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</si>
  <si>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</si>
  <si>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</si>
  <si>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</si>
  <si>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</si>
  <si>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</si>
  <si>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</si>
  <si>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</si>
  <si>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</si>
  <si>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</si>
  <si>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</si>
  <si>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</si>
  <si>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</si>
  <si>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</si>
  <si>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</si>
  <si>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</si>
  <si>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</si>
  <si>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</si>
  <si>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</si>
  <si>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</si>
  <si>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</si>
  <si>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</si>
  <si>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</si>
  <si>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</si>
  <si>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</si>
  <si>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</si>
  <si>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</si>
  <si>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</si>
  <si>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</si>
  <si>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</si>
  <si>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</si>
  <si>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</si>
  <si>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</si>
  <si>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</si>
  <si>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</si>
  <si>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</si>
  <si>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</si>
  <si>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</si>
  <si>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</si>
  <si>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</si>
  <si>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</si>
  <si>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</si>
  <si>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</si>
  <si>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</si>
  <si>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</si>
  <si>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</si>
  <si>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</si>
  <si>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</si>
  <si>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</si>
  <si>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</si>
  <si>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</si>
  <si>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</si>
  <si>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</si>
  <si>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</si>
  <si>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</si>
  <si>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</si>
  <si>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</si>
  <si>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</si>
  <si>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</si>
  <si>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</si>
  <si>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</si>
  <si>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</si>
  <si>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</si>
  <si>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</si>
  <si>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</si>
  <si>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</si>
  <si>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</si>
  <si>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</si>
  <si>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</si>
  <si>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</si>
  <si>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</si>
  <si>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</si>
  <si>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</si>
  <si>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</si>
  <si>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</si>
  <si>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</si>
  <si>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</si>
  <si>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</si>
  <si>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</si>
  <si>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</si>
  <si>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</si>
  <si>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</si>
  <si>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</si>
  <si>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</si>
  <si>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</si>
  <si>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</si>
  <si>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</si>
  <si>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</si>
  <si>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</si>
  <si>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</si>
  <si>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</si>
  <si>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</si>
  <si>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</si>
  <si>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</si>
  <si>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</si>
  <si>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</si>
  <si>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</si>
  <si>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</si>
  <si>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</si>
  <si>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</si>
  <si>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</si>
  <si>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</si>
  <si>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</si>
  <si>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</si>
  <si>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</si>
  <si>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</si>
  <si>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</si>
  <si>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</si>
  <si>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</si>
  <si>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</si>
  <si>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</si>
  <si>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</si>
  <si>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</si>
  <si>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</si>
  <si>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</si>
  <si>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</si>
  <si>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</si>
  <si>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</si>
  <si>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</si>
  <si>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</si>
  <si>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</si>
  <si>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</si>
  <si>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</si>
  <si>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</si>
  <si>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</si>
  <si>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</si>
  <si>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</si>
  <si>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</si>
  <si>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</si>
  <si>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</si>
  <si>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</si>
  <si>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</si>
  <si>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</si>
  <si>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</si>
  <si>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</si>
  <si>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</si>
  <si>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</si>
  <si>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</si>
  <si>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</si>
  <si>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</si>
  <si>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</si>
  <si>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</si>
  <si>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</si>
  <si>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</si>
  <si>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</si>
  <si>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</si>
  <si>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</si>
  <si>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</si>
  <si>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</si>
  <si>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</si>
  <si>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</si>
  <si>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</si>
  <si>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</si>
  <si>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</si>
  <si>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</si>
  <si>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</si>
  <si>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</si>
  <si>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</si>
  <si>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</si>
  <si>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</si>
  <si>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</si>
  <si>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</si>
  <si>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</si>
  <si>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</si>
  <si>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</si>
  <si>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</si>
  <si>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</si>
  <si>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</si>
  <si>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</si>
  <si>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</si>
  <si>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</si>
  <si>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</si>
  <si>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</si>
  <si>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</si>
  <si>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</si>
  <si>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</si>
  <si>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</si>
  <si>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</si>
  <si>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</si>
  <si>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</si>
  <si>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</si>
  <si>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</si>
  <si>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</si>
  <si>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</si>
  <si>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</si>
  <si>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</si>
  <si>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</si>
  <si>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</si>
  <si>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</si>
  <si>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</si>
  <si>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</si>
  <si>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</si>
  <si>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</si>
  <si>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</si>
  <si>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</si>
  <si>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</si>
  <si>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</si>
  <si>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</si>
  <si>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</si>
  <si>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</si>
  <si>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</si>
  <si>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</si>
  <si>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</si>
  <si>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</si>
  <si>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</si>
  <si>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</si>
  <si>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</si>
  <si>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</si>
  <si>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</si>
  <si>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</si>
  <si>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</si>
  <si>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</si>
  <si>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</si>
  <si>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</si>
  <si>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</si>
  <si>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</si>
  <si>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</si>
  <si>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</si>
  <si>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</si>
  <si>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</si>
  <si>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</si>
  <si>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</si>
  <si>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</si>
  <si>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</si>
  <si>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</si>
  <si>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</si>
  <si>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</si>
  <si>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</si>
  <si>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</si>
  <si>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</si>
  <si>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</si>
  <si>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</si>
  <si>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</si>
  <si>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</si>
  <si>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</si>
  <si>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</si>
  <si>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</si>
  <si>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</si>
  <si>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</si>
  <si>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</si>
  <si>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</si>
  <si>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</si>
  <si>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</si>
  <si>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</si>
  <si>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</si>
  <si>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</si>
  <si>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</si>
  <si>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</si>
  <si>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</si>
  <si>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</si>
  <si>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</si>
  <si>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</si>
  <si>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</si>
  <si>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</si>
  <si>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</si>
  <si>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</si>
  <si>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</si>
  <si>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</si>
  <si>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</si>
  <si>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</si>
  <si>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</si>
  <si>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</si>
  <si>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</si>
  <si>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</si>
  <si>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</si>
  <si>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</si>
  <si>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</si>
  <si>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</si>
  <si>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</si>
  <si>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</si>
  <si>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</si>
  <si>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</si>
  <si>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</si>
  <si>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</si>
  <si>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</si>
  <si>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</si>
  <si>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</si>
  <si>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</si>
  <si>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</si>
  <si>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</si>
  <si>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</si>
  <si>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</si>
  <si>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</si>
  <si>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</si>
  <si>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</si>
  <si>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</si>
  <si>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</si>
  <si>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</si>
  <si>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</si>
  <si>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</si>
  <si>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</si>
  <si>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</si>
  <si>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</si>
  <si>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</si>
  <si>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</si>
  <si>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</si>
  <si>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</si>
  <si>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</si>
  <si>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</si>
  <si>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</si>
  <si>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</si>
  <si>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</si>
  <si>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</si>
  <si>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</si>
  <si>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</si>
  <si>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</si>
  <si>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</si>
  <si>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</si>
  <si>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</si>
  <si>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</si>
  <si>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</si>
  <si>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</si>
  <si>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</si>
  <si>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</si>
  <si>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</si>
  <si>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</si>
  <si>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</si>
  <si>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</si>
  <si>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</si>
  <si>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</si>
  <si>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</si>
  <si>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</si>
  <si>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</si>
  <si>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</si>
  <si>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</si>
  <si>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</si>
  <si>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</si>
  <si>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</si>
  <si>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</si>
  <si>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</si>
  <si>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</si>
  <si>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</si>
  <si>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</si>
  <si>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</si>
  <si>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</si>
  <si>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</si>
  <si>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</si>
  <si>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</si>
  <si>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</si>
  <si>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</si>
  <si>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</si>
  <si>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</si>
  <si>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</si>
  <si>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</si>
  <si>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</si>
  <si>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</si>
  <si>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</si>
  <si>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</si>
  <si>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</si>
  <si>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</si>
  <si>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</si>
  <si>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</si>
  <si>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</si>
  <si>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</si>
  <si>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</si>
  <si>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</si>
  <si>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</si>
  <si>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</si>
  <si>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</si>
  <si>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</si>
  <si>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</si>
  <si>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</si>
  <si>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</si>
  <si>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</si>
  <si>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</si>
  <si>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</si>
  <si>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</si>
  <si>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</si>
  <si>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</si>
  <si>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</si>
  <si>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</si>
  <si>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</si>
  <si>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</si>
  <si>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</si>
  <si>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</si>
  <si>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</si>
  <si>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</si>
  <si>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</si>
  <si>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</si>
  <si>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</si>
  <si>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</si>
  <si>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</si>
  <si>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</si>
  <si>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</si>
  <si>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</si>
  <si>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</si>
  <si>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</si>
  <si>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</si>
  <si>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</si>
  <si>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</si>
  <si>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</si>
  <si>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</si>
  <si>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</si>
  <si>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</si>
  <si>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</si>
  <si>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</si>
  <si>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</si>
  <si>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</si>
  <si>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</si>
  <si>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</si>
  <si>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</si>
  <si>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</si>
  <si>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</si>
  <si>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</si>
  <si>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</si>
  <si>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</si>
  <si>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</si>
  <si>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</si>
  <si>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</si>
  <si>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</si>
  <si>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</si>
  <si>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</si>
  <si>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</si>
  <si>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</si>
  <si>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</si>
  <si>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</si>
  <si>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</si>
  <si>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</si>
  <si>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</si>
  <si>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</si>
  <si>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</si>
  <si>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</si>
  <si>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</si>
  <si>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</si>
  <si>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</si>
  <si>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</si>
  <si>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</si>
  <si>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</si>
  <si>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</si>
  <si>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</si>
  <si>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</si>
  <si>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</si>
  <si>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</si>
  <si>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</si>
  <si>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</si>
  <si>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</si>
  <si>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</si>
  <si>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</si>
  <si>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</si>
  <si>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</si>
  <si>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</si>
  <si>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</si>
  <si>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</si>
  <si>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</si>
  <si>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</si>
  <si>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</si>
  <si>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</si>
  <si>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</si>
  <si>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</si>
  <si>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</si>
  <si>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</si>
  <si>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</si>
  <si>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</si>
  <si>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</si>
  <si>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</si>
  <si>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</si>
  <si>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</si>
  <si>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</si>
  <si>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</si>
  <si>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</si>
  <si>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</si>
  <si>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</si>
  <si>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</si>
  <si>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</si>
  <si>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</si>
  <si>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</si>
  <si>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</si>
  <si>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</si>
  <si>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</si>
  <si>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</si>
  <si>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</si>
  <si>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</si>
  <si>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</si>
  <si>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</si>
  <si>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</si>
  <si>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</si>
  <si>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</si>
  <si>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</si>
  <si>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</si>
  <si>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</si>
  <si>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</si>
  <si>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</si>
  <si>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</si>
  <si>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</si>
  <si>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</si>
  <si>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</si>
  <si>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</si>
  <si>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</si>
  <si>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</si>
  <si>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</si>
  <si>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</si>
  <si>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</si>
  <si>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</si>
  <si>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</si>
  <si>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</si>
  <si>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</si>
  <si>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</si>
  <si>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</si>
  <si>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</si>
  <si>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</si>
  <si>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</si>
  <si>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</si>
  <si>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</si>
  <si>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</si>
  <si>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</si>
  <si>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</si>
  <si>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</si>
  <si>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</si>
  <si>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</si>
  <si>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</si>
  <si>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</si>
  <si>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</si>
  <si>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</si>
  <si>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</si>
  <si>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</si>
  <si>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</si>
  <si>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</si>
  <si>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</si>
  <si>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</si>
  <si>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</si>
  <si>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</si>
  <si>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</si>
  <si>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</si>
  <si>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</si>
  <si>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</si>
  <si>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</si>
  <si>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</si>
  <si>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</si>
  <si>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</si>
  <si>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</si>
  <si>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</si>
  <si>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</si>
  <si>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</si>
  <si>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</si>
  <si>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</si>
  <si>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</si>
  <si>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</si>
  <si>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</si>
  <si>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</si>
  <si>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</si>
  <si>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</si>
  <si>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</si>
  <si>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</si>
  <si>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</si>
  <si>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</si>
  <si>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</si>
  <si>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</si>
  <si>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</si>
  <si>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</si>
  <si>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</si>
  <si>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</si>
  <si>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</si>
  <si>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</si>
  <si>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</si>
  <si>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</si>
  <si>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</si>
  <si>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</si>
  <si>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</si>
  <si>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</si>
  <si>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</si>
  <si>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</si>
  <si>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</si>
  <si>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</si>
  <si>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</si>
  <si>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</si>
  <si>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</si>
  <si>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</si>
  <si>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</si>
  <si>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</si>
  <si>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</si>
  <si>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</si>
  <si>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</si>
  <si>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</si>
  <si>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</si>
  <si>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</si>
  <si>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</si>
  <si>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</si>
  <si>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</si>
  <si>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</si>
  <si>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</si>
  <si>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</si>
  <si>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</si>
  <si>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</si>
  <si>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</si>
  <si>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</si>
  <si>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</si>
  <si>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</si>
  <si>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</si>
  <si>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</si>
  <si>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</si>
  <si>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</si>
  <si>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</si>
  <si>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</si>
  <si>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</si>
  <si>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</si>
  <si>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</si>
  <si>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</si>
  <si>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</si>
  <si>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</si>
  <si>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</si>
  <si>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</si>
  <si>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</si>
  <si>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</si>
  <si>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</si>
  <si>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</si>
  <si>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</si>
  <si>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</si>
  <si>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</si>
  <si>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</si>
  <si>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</si>
  <si>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</si>
  <si>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</si>
  <si>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</si>
  <si>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</si>
  <si>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</si>
  <si>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</si>
  <si>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</si>
  <si>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</si>
  <si>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</si>
  <si>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</si>
  <si>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</si>
  <si>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</si>
  <si>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</si>
  <si>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</si>
  <si>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</si>
  <si>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</si>
  <si>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</si>
  <si>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</si>
  <si>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</si>
  <si>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</si>
  <si>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</si>
  <si>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</si>
  <si>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</si>
  <si>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</si>
  <si>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</si>
  <si>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</si>
  <si>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</si>
  <si>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</si>
  <si>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</si>
  <si>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</si>
  <si>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</si>
  <si>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</si>
  <si>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</si>
  <si>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</si>
  <si>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</si>
  <si>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</si>
  <si>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</si>
  <si>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</si>
  <si>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</si>
  <si>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</si>
  <si>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</si>
  <si>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</si>
  <si>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</si>
  <si>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</si>
  <si>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</si>
  <si>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</si>
  <si>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</si>
  <si>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</si>
  <si>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</si>
  <si>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</si>
  <si>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</si>
  <si>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</si>
  <si>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</si>
  <si>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</si>
  <si>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</si>
  <si>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</si>
  <si>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</si>
  <si>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</si>
  <si>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</si>
  <si>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</si>
  <si>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</si>
  <si>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</si>
  <si>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</si>
  <si>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</si>
  <si>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</si>
  <si>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</si>
  <si>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</si>
  <si>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</si>
  <si>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</si>
  <si>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</si>
  <si>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</si>
  <si>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</si>
  <si>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</si>
  <si>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</si>
  <si>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</si>
  <si>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</si>
  <si>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</si>
  <si>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</si>
  <si>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</si>
  <si>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</si>
  <si>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</si>
  <si>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</si>
  <si>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</si>
  <si>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</si>
  <si>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</si>
  <si>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</si>
  <si>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</si>
  <si>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</si>
  <si>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</si>
  <si>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</si>
  <si>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</si>
  <si>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</si>
  <si>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</si>
  <si>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</si>
  <si>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</si>
  <si>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</si>
  <si>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</si>
  <si>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</si>
  <si>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</si>
  <si>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</si>
  <si>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</si>
  <si>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</si>
  <si>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</si>
  <si>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</si>
  <si>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</si>
  <si>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</si>
  <si>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</si>
  <si>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</si>
  <si>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</si>
  <si>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</si>
  <si>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</si>
  <si>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</si>
  <si>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</si>
  <si>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</si>
  <si>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</si>
  <si>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</si>
  <si>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</si>
  <si>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</si>
  <si>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</si>
  <si>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</si>
  <si>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</si>
  <si>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</si>
  <si>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</si>
  <si>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</si>
  <si>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</si>
  <si>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</si>
  <si>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</si>
  <si>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</si>
  <si>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</si>
  <si>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</si>
  <si>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</si>
  <si>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</si>
  <si>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</si>
  <si>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</si>
  <si>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</si>
  <si>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</si>
  <si>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</si>
  <si>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</si>
  <si>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</si>
  <si>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</si>
  <si>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</si>
  <si>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</si>
  <si>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</si>
  <si>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</si>
  <si>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</si>
  <si>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</si>
  <si>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</si>
  <si>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</si>
  <si>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</si>
  <si>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</si>
  <si>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</si>
  <si>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</si>
  <si>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</si>
  <si>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</si>
  <si>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</si>
  <si>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</si>
  <si>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</si>
  <si>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</si>
  <si>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</si>
  <si>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</si>
  <si>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</si>
  <si>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</si>
  <si>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</si>
  <si>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</si>
  <si>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</si>
  <si>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</si>
  <si>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</si>
  <si>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</si>
  <si>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</si>
  <si>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</si>
  <si>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</si>
  <si>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</si>
  <si>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</si>
  <si>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</si>
  <si>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</si>
  <si>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</si>
  <si>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</si>
  <si>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</si>
  <si>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</si>
  <si>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</si>
  <si>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</si>
  <si>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</si>
  <si>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</si>
  <si>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</si>
  <si>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</si>
  <si>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</si>
  <si>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</si>
  <si>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</si>
  <si>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</si>
  <si>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</si>
  <si>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</si>
  <si>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</si>
  <si>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</si>
  <si>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</si>
  <si>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</si>
  <si>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</si>
  <si>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</si>
  <si>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</si>
  <si>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</si>
  <si>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</si>
  <si>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</si>
  <si>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</si>
  <si>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</si>
  <si>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</si>
  <si>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</si>
  <si>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</si>
  <si>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</si>
  <si>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</si>
  <si>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</si>
  <si>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</si>
  <si>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</si>
  <si>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</si>
  <si>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</si>
  <si>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</si>
  <si>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</si>
  <si>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</si>
  <si>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</si>
  <si>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</si>
  <si>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</si>
  <si>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</si>
  <si>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</si>
  <si>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</si>
  <si>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</si>
  <si>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</si>
  <si>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</si>
  <si>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</si>
  <si>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</si>
  <si>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</si>
  <si>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</si>
  <si>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</si>
  <si>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</si>
  <si>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</si>
  <si>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</si>
  <si>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</si>
  <si>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</si>
  <si>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</si>
  <si>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</si>
  <si>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</si>
  <si>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</si>
  <si>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</si>
  <si>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</si>
  <si>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</si>
  <si>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</si>
  <si>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</si>
  <si>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</si>
  <si>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</si>
  <si>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</si>
  <si>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</si>
  <si>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</si>
  <si>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</si>
  <si>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</si>
  <si>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</si>
  <si>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</si>
  <si>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</si>
  <si>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</si>
  <si>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</si>
  <si>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</si>
  <si>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</si>
  <si>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</si>
  <si>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</si>
  <si>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</si>
  <si>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</si>
  <si>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</si>
  <si>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</si>
  <si>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</si>
  <si>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</si>
  <si>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</si>
  <si>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</si>
  <si>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</si>
  <si>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</si>
  <si>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</si>
  <si>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</si>
  <si>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</si>
  <si>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</si>
  <si>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</si>
  <si>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</si>
  <si>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</si>
  <si>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</si>
  <si>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</si>
  <si>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</si>
  <si>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</si>
  <si>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</si>
  <si>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</si>
  <si>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</si>
  <si>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</si>
  <si>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</si>
  <si>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</si>
  <si>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</si>
  <si>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</si>
  <si>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</si>
  <si>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</si>
  <si>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</si>
  <si>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</si>
  <si>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</si>
  <si>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</si>
  <si>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</si>
  <si>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</si>
  <si>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</si>
  <si>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</si>
  <si>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</si>
  <si>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</si>
  <si>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</si>
  <si>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</si>
  <si>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</si>
  <si>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</si>
  <si>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</si>
  <si>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</si>
  <si>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</si>
  <si>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</si>
  <si>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</si>
  <si>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</si>
  <si>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</si>
  <si>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</si>
  <si>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</si>
  <si>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</si>
  <si>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</si>
  <si>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</si>
  <si>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</si>
  <si>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</si>
  <si>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</si>
  <si>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</si>
  <si>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</si>
  <si>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</si>
  <si>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</si>
  <si>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</si>
  <si>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</si>
  <si>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</si>
  <si>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</si>
  <si>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</si>
  <si>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</si>
  <si>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</si>
  <si>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</si>
  <si>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</si>
  <si>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</si>
  <si>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</si>
  <si>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</si>
  <si>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</si>
  <si>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</si>
  <si>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</si>
  <si>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</si>
  <si>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</si>
  <si>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</si>
  <si>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</si>
  <si>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</si>
  <si>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</si>
  <si>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</si>
  <si>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</si>
  <si>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</si>
  <si>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</si>
  <si>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</si>
  <si>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</si>
  <si>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</si>
  <si>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</si>
  <si>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</si>
  <si>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</si>
  <si>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</si>
  <si>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</si>
  <si>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</si>
  <si>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</si>
  <si>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</si>
  <si>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</si>
  <si>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</si>
  <si>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</si>
  <si>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</si>
  <si>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</si>
  <si>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</si>
  <si>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</si>
  <si>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</si>
  <si>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</si>
  <si>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</si>
  <si>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</si>
  <si>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</si>
  <si>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</si>
  <si>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</si>
  <si>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</si>
  <si>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</si>
  <si>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</si>
  <si>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</si>
  <si>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</si>
  <si>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</si>
  <si>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</si>
  <si>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</si>
  <si>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</si>
  <si>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</si>
  <si>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</si>
  <si>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</si>
  <si>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</si>
  <si>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</si>
  <si>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</si>
  <si>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</si>
  <si>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</si>
  <si>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</si>
  <si>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</si>
  <si>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</si>
  <si>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</si>
  <si>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</si>
  <si>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</si>
  <si>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</si>
  <si>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</si>
  <si>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</si>
  <si>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</si>
  <si>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</si>
  <si>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</si>
  <si>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</si>
  <si>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</si>
  <si>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</si>
  <si>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</si>
  <si>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</si>
  <si>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</si>
  <si>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</si>
  <si>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</si>
  <si>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</si>
  <si>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</si>
  <si>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</si>
  <si>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</si>
  <si>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</si>
  <si>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</si>
  <si>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</si>
  <si>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</si>
  <si>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</si>
  <si>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</si>
  <si>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</si>
  <si>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</si>
  <si>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</si>
  <si>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</si>
  <si>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</si>
  <si>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</si>
  <si>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</si>
  <si>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</si>
  <si>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</si>
  <si>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</si>
  <si>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</si>
  <si>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</si>
  <si>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</si>
  <si>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</si>
  <si>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</si>
  <si>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</si>
  <si>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</si>
  <si>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</si>
  <si>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</si>
  <si>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</si>
  <si>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</si>
  <si>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</si>
  <si>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</si>
  <si>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</si>
  <si>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</si>
  <si>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</si>
  <si>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</si>
  <si>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</si>
  <si>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</si>
  <si>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</si>
  <si>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</si>
  <si>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</si>
  <si>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</si>
  <si>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</si>
  <si>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</si>
  <si>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</si>
  <si>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</si>
  <si>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</si>
  <si>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</si>
  <si>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</si>
  <si>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</si>
  <si>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</si>
  <si>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</si>
  <si>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</si>
  <si>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</si>
  <si>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</si>
  <si>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</si>
  <si>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</si>
  <si>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</si>
  <si>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</si>
  <si>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</si>
  <si>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</si>
  <si>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</si>
  <si>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</si>
  <si>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</si>
  <si>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</si>
  <si>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</si>
  <si>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</si>
  <si>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</si>
  <si>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</si>
  <si>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</si>
  <si>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</si>
  <si>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</si>
  <si>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</si>
  <si>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</si>
  <si>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</si>
  <si>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</si>
  <si>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</si>
  <si>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</si>
  <si>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</si>
  <si>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</si>
  <si>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</si>
  <si>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</si>
  <si>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</si>
  <si>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</si>
  <si>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</si>
  <si>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</si>
  <si>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</si>
  <si>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</si>
  <si>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</si>
  <si>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</si>
  <si>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</si>
  <si>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</si>
  <si>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</si>
  <si>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</si>
  <si>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</si>
  <si>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</si>
  <si>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</si>
  <si>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</si>
  <si>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</si>
  <si>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</si>
  <si>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</si>
  <si>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</si>
  <si>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</si>
  <si>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</si>
  <si>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</si>
  <si>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</si>
  <si>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</si>
  <si>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</si>
  <si>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</si>
  <si>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</si>
  <si>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</si>
  <si>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</si>
  <si>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</si>
  <si>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</si>
  <si>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</si>
  <si>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</si>
  <si>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</si>
  <si>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</si>
  <si>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</si>
  <si>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</si>
  <si>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</si>
  <si>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</si>
  <si>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</si>
  <si>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</si>
  <si>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</si>
  <si>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</si>
  <si>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</si>
  <si>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</si>
  <si>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</si>
  <si>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</si>
  <si>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</si>
  <si>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</si>
  <si>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</si>
  <si>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</si>
  <si>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</si>
  <si>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</si>
  <si>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</si>
  <si>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</si>
  <si>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</si>
  <si>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</si>
  <si>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</si>
  <si>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</si>
  <si>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</si>
  <si>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</si>
  <si>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</si>
  <si>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</si>
  <si>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</si>
  <si>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</si>
  <si>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</si>
  <si>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</si>
  <si>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</si>
  <si>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</si>
  <si>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</si>
  <si>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</si>
  <si>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</si>
  <si>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</si>
  <si>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</si>
  <si>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</si>
  <si>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</si>
  <si>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</si>
  <si>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</si>
  <si>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</si>
  <si>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</si>
  <si>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</si>
  <si>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</si>
  <si>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</si>
  <si>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</si>
  <si>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</si>
  <si>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</si>
  <si>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</si>
  <si>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</si>
  <si>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</si>
  <si>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</si>
  <si>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</si>
  <si>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</si>
  <si>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</si>
  <si>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</si>
  <si>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</si>
  <si>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</si>
  <si>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</si>
  <si>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</si>
  <si>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</si>
  <si>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</si>
  <si>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</si>
  <si>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</si>
  <si>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</si>
  <si>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</si>
  <si>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</si>
  <si>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</si>
  <si>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</si>
  <si>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</si>
  <si>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</si>
  <si>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</si>
  <si>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</si>
  <si>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</si>
  <si>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</si>
  <si>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</si>
  <si>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</si>
  <si>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</si>
  <si>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</si>
  <si>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</si>
  <si>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</si>
  <si>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</si>
  <si>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</si>
  <si>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</si>
  <si>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</si>
  <si>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</si>
  <si>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</si>
  <si>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</si>
  <si>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</si>
  <si>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</si>
  <si>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</si>
  <si>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</si>
  <si>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</si>
  <si>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</si>
  <si>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</si>
  <si>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</si>
  <si>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</si>
  <si>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</si>
  <si>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</si>
  <si>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</si>
  <si>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</si>
  <si>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</si>
  <si>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</si>
  <si>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</si>
  <si>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</si>
  <si>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</si>
  <si>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</si>
  <si>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</si>
  <si>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</si>
  <si>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</si>
  <si>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</si>
  <si>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</si>
  <si>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</si>
  <si>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</si>
  <si>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</si>
  <si>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</si>
  <si>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</si>
  <si>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</si>
  <si>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</si>
  <si>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</si>
  <si>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</si>
  <si>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</si>
  <si>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</si>
  <si>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</si>
  <si>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</si>
  <si>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</si>
  <si>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</si>
  <si>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</si>
  <si>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</si>
  <si>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</si>
  <si>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</si>
  <si>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</si>
  <si>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</si>
  <si>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</si>
  <si>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</si>
  <si>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</si>
  <si>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</si>
  <si>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</si>
  <si>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</si>
  <si>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</si>
  <si>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</si>
  <si>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</si>
  <si>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</si>
  <si>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</si>
  <si>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</si>
  <si>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</si>
  <si>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</si>
  <si>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</si>
  <si>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</si>
  <si>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</si>
  <si>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</si>
  <si>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</si>
  <si>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</si>
  <si>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</si>
  <si>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</si>
  <si>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</si>
  <si>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</si>
  <si>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</si>
  <si>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</si>
  <si>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</si>
  <si>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</si>
  <si>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</si>
  <si>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</si>
  <si>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</si>
  <si>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</si>
  <si>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</si>
  <si>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</si>
  <si>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</si>
  <si>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</si>
  <si>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</si>
  <si>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</si>
  <si>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</si>
  <si>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</si>
  <si>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</si>
  <si>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</si>
  <si>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</si>
  <si>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</si>
  <si>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</si>
  <si>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</si>
  <si>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</si>
  <si>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</si>
  <si>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</si>
  <si>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</si>
  <si>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</si>
  <si>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</si>
  <si>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</si>
  <si>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</si>
  <si>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</si>
  <si>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</si>
  <si>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</si>
  <si>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</si>
  <si>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</si>
  <si>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</si>
  <si>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</si>
  <si>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</si>
  <si>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</si>
  <si>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</si>
  <si>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</si>
  <si>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</si>
  <si>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</si>
  <si>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</si>
  <si>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</si>
  <si>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</si>
  <si>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</si>
  <si>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</si>
  <si>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</si>
  <si>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</si>
  <si>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</si>
  <si>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</si>
  <si>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</si>
  <si>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</si>
  <si>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</si>
  <si>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</si>
  <si>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</si>
  <si>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</si>
  <si>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</si>
  <si>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</si>
  <si>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</si>
  <si>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</si>
  <si>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</si>
  <si>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</si>
  <si>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</si>
  <si>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</si>
  <si>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</si>
  <si>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</si>
  <si>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</si>
  <si>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</si>
  <si>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</si>
  <si>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</si>
  <si>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</si>
  <si>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</si>
  <si>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</si>
  <si>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</si>
  <si>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</si>
  <si>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</si>
  <si>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</si>
  <si>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</si>
  <si>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</si>
  <si>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</si>
  <si>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</si>
  <si>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</si>
  <si>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</si>
  <si>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</si>
  <si>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</si>
  <si>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</si>
  <si>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</si>
  <si>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</si>
  <si>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</si>
  <si>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</si>
  <si>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</si>
  <si>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</si>
  <si>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</si>
  <si>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</si>
  <si>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</si>
  <si>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</si>
  <si>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</si>
  <si>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</si>
  <si>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</si>
  <si>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</si>
  <si>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</si>
  <si>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</si>
  <si>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</si>
  <si>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</si>
  <si>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</si>
  <si>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</si>
  <si>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</si>
  <si>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</si>
  <si>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</si>
  <si>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</si>
  <si>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</si>
  <si>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</si>
  <si>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</si>
  <si>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</si>
  <si>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</si>
  <si>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</si>
  <si>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</si>
  <si>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</si>
  <si>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</si>
  <si>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</si>
  <si>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</si>
  <si>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</si>
  <si>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</si>
  <si>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</si>
  <si>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</si>
  <si>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</si>
  <si>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</si>
  <si>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</si>
  <si>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</si>
  <si>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</si>
  <si>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</si>
  <si>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</si>
  <si>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</si>
  <si>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</si>
  <si>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</si>
  <si>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</si>
  <si>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</si>
  <si>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</si>
  <si>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</si>
  <si>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</si>
  <si>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</si>
  <si>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</si>
  <si>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</si>
  <si>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</si>
  <si>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</si>
  <si>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</si>
  <si>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</si>
  <si>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</si>
  <si>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</si>
  <si>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</si>
  <si>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</si>
  <si>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</si>
  <si>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</si>
  <si>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</si>
  <si>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</si>
  <si>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</si>
  <si>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</si>
  <si>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</si>
  <si>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</si>
  <si>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</si>
  <si>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</si>
  <si>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</si>
  <si>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</si>
  <si>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</si>
  <si>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</si>
  <si>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</si>
  <si>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</si>
  <si>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</si>
  <si>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</si>
  <si>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</si>
  <si>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</si>
  <si>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</si>
  <si>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</si>
  <si>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</si>
  <si>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</si>
  <si>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</si>
  <si>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</si>
  <si>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</si>
  <si>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</si>
  <si>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</si>
  <si>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</si>
  <si>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</si>
  <si>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</si>
  <si>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</si>
  <si>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</si>
  <si>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</si>
  <si>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</si>
  <si>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</si>
  <si>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</si>
  <si>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</si>
  <si>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</si>
  <si>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</si>
  <si>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</si>
  <si>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</si>
  <si>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</si>
  <si>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</si>
  <si>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</si>
  <si>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</si>
  <si>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</si>
  <si>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</si>
  <si>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</si>
  <si>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</si>
  <si>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</si>
  <si>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</si>
  <si>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</si>
  <si>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</si>
  <si>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</si>
  <si>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</si>
  <si>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</si>
  <si>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</si>
  <si>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</si>
  <si>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</si>
  <si>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</si>
  <si>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</si>
  <si>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</si>
  <si>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</si>
  <si>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</si>
  <si>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</si>
  <si>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</si>
  <si>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</si>
  <si>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</si>
  <si>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</si>
  <si>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</si>
  <si>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</si>
  <si>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</si>
  <si>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</si>
  <si>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</si>
  <si>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</si>
  <si>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</si>
  <si>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</si>
  <si>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</si>
  <si>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</si>
  <si>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</si>
  <si>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</si>
  <si>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</si>
  <si>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</si>
  <si>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</si>
  <si>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</si>
  <si>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</si>
  <si>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</si>
  <si>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</si>
  <si>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</si>
  <si>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</si>
  <si>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</si>
  <si>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</si>
  <si>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</si>
  <si>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</si>
  <si>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</si>
  <si>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</si>
  <si>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</si>
  <si>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</si>
  <si>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</si>
  <si>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</si>
  <si>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</si>
  <si>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</si>
  <si>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</si>
  <si>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</si>
  <si>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</si>
  <si>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</si>
  <si>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</si>
  <si>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</si>
  <si>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</si>
  <si>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</si>
  <si>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</si>
  <si>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</si>
  <si>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</si>
  <si>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</si>
  <si>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</si>
  <si>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</si>
  <si>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</si>
  <si>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</si>
  <si>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</si>
  <si>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</si>
  <si>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</si>
  <si>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</si>
  <si>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</si>
  <si>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</si>
  <si>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</si>
  <si>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</si>
  <si>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</si>
  <si>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</si>
  <si>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</si>
  <si>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</si>
  <si>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</si>
  <si>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</si>
  <si>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</si>
  <si>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</si>
  <si>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</si>
  <si>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</si>
  <si>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</si>
  <si>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</si>
  <si>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</si>
  <si>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</si>
  <si>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</si>
  <si>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</si>
  <si>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</si>
  <si>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</si>
  <si>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</si>
  <si>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</si>
  <si>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</si>
  <si>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</si>
  <si>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</si>
  <si>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</si>
  <si>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</si>
  <si>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</si>
  <si>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</si>
  <si>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</si>
  <si>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</si>
  <si>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</si>
  <si>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</si>
  <si>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</si>
  <si>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</si>
  <si>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</si>
  <si>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</si>
  <si>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</si>
  <si>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</si>
  <si>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</si>
  <si>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</si>
  <si>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</si>
  <si>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</si>
  <si>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</si>
  <si>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</si>
  <si>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</si>
  <si>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</si>
  <si>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</si>
  <si>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</si>
  <si>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</si>
  <si>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</si>
  <si>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</si>
  <si>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</si>
  <si>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</si>
  <si>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</si>
  <si>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</si>
  <si>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</si>
  <si>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</si>
  <si>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</si>
  <si>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</si>
  <si>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</si>
  <si>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</si>
  <si>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</si>
  <si>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</si>
  <si>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</si>
  <si>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</si>
  <si>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</si>
  <si>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</si>
  <si>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</si>
  <si>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</si>
  <si>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</si>
  <si>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</si>
  <si>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</si>
  <si>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</si>
  <si>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</si>
  <si>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</si>
  <si>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</si>
  <si>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</si>
  <si>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</si>
  <si>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</si>
  <si>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</si>
  <si>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</si>
  <si>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</si>
  <si>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</si>
  <si>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</si>
  <si>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</si>
  <si>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</si>
  <si>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</si>
  <si>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</si>
  <si>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</si>
  <si>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</si>
  <si>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</si>
  <si>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</si>
  <si>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</si>
  <si>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</si>
  <si>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</si>
  <si>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</si>
  <si>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</si>
  <si>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</si>
  <si>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</si>
  <si>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</si>
  <si>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</si>
  <si>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</si>
  <si>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</si>
  <si>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</si>
  <si>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</si>
  <si>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</si>
  <si>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</si>
  <si>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</si>
  <si>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</si>
  <si>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</si>
  <si>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</si>
  <si>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</si>
  <si>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</si>
  <si>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</si>
  <si>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</si>
  <si>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</si>
  <si>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</si>
  <si>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</si>
  <si>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</si>
  <si>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</si>
  <si>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</si>
  <si>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</si>
  <si>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</si>
  <si>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</si>
  <si>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</si>
  <si>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</si>
  <si>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</si>
  <si>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</si>
  <si>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</si>
  <si>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</si>
  <si>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</si>
  <si>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</si>
  <si>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</si>
  <si>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</si>
  <si>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</si>
  <si>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</si>
  <si>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</si>
  <si>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</si>
  <si>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</si>
  <si>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</si>
  <si>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</si>
  <si>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</si>
  <si>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</si>
  <si>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</si>
  <si>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</si>
  <si>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</si>
  <si>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</si>
  <si>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</si>
  <si>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</si>
  <si>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</si>
  <si>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</si>
  <si>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</si>
  <si>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</si>
  <si>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</si>
  <si>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</si>
  <si>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</si>
  <si>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</si>
  <si>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</si>
  <si>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</si>
  <si>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</si>
  <si>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</si>
  <si>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</si>
  <si>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</si>
  <si>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</si>
  <si>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</si>
  <si>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</si>
  <si>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</si>
  <si>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</si>
  <si>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</si>
  <si>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</si>
  <si>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</si>
  <si>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</si>
  <si>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</si>
  <si>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</si>
  <si>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</si>
  <si>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</si>
  <si>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</si>
  <si>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</si>
  <si>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</si>
  <si>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</si>
  <si>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</si>
  <si>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</si>
  <si>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</si>
  <si>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</si>
  <si>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</si>
  <si>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</si>
  <si>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</si>
  <si>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</si>
  <si>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</si>
  <si>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</si>
  <si>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</si>
  <si>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</si>
  <si>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</si>
  <si>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</si>
  <si>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</si>
  <si>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</si>
  <si>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</si>
  <si>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</si>
  <si>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</si>
  <si>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</si>
  <si>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</si>
  <si>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</si>
  <si>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</si>
  <si>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</si>
  <si>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</si>
  <si>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</si>
  <si>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</si>
  <si>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</si>
  <si>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</si>
  <si>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</si>
  <si>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</si>
  <si>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</si>
  <si>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</si>
  <si>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</si>
  <si>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</si>
  <si>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</si>
  <si>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</si>
  <si>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</si>
  <si>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</si>
  <si>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</si>
  <si>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</si>
  <si>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</si>
  <si>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</si>
  <si>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</si>
  <si>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</si>
  <si>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</si>
  <si>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</si>
  <si>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</si>
  <si>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</si>
  <si>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</si>
  <si>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</si>
  <si>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</si>
  <si>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</si>
  <si>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</si>
  <si>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</si>
  <si>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</si>
  <si>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</si>
  <si>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</si>
  <si>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</si>
  <si>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</si>
  <si>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</si>
  <si>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</si>
  <si>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</si>
  <si>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</si>
  <si>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</si>
  <si>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</si>
  <si>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</si>
  <si>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</si>
  <si>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</si>
  <si>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</si>
  <si>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</si>
  <si>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</si>
  <si>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</si>
  <si>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</si>
  <si>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</si>
  <si>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</si>
  <si>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</si>
  <si>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</si>
  <si>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</si>
  <si>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</si>
  <si>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</si>
  <si>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</si>
  <si>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</si>
  <si>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</si>
  <si>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</si>
  <si>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</si>
  <si>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</si>
  <si>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</si>
  <si>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</si>
  <si>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</si>
  <si>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</si>
  <si>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</si>
  <si>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</si>
  <si>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</si>
  <si>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</si>
  <si>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</si>
  <si>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</si>
  <si>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</si>
  <si>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</si>
  <si>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</si>
  <si>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</si>
  <si>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</si>
  <si>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</si>
  <si>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</si>
  <si>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</si>
  <si>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</si>
  <si>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</si>
  <si>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</si>
  <si>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</si>
  <si>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</si>
  <si>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</si>
  <si>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</si>
  <si>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</si>
  <si>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</si>
  <si>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</si>
  <si>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</si>
  <si>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</si>
  <si>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</si>
  <si>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</si>
  <si>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</si>
  <si>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</si>
  <si>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</si>
  <si>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</si>
  <si>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</si>
  <si>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</si>
  <si>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</si>
  <si>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</si>
  <si>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</si>
  <si>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</si>
  <si>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</si>
  <si>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</si>
  <si>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</si>
  <si>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</si>
  <si>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</si>
  <si>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</si>
  <si>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</si>
  <si>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</si>
  <si>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</si>
  <si>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</si>
  <si>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</si>
  <si>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</si>
  <si>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</si>
  <si>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</si>
  <si>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</si>
  <si>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</si>
  <si>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</si>
  <si>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</si>
  <si>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</si>
  <si>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</si>
  <si>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</si>
  <si>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</si>
  <si>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</si>
  <si>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</si>
  <si>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</si>
  <si>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</si>
  <si>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</si>
  <si>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</si>
  <si>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</si>
  <si>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</si>
  <si>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</si>
  <si>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</si>
  <si>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</si>
  <si>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</si>
  <si>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</si>
  <si>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</si>
  <si>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</si>
  <si>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</si>
  <si>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</si>
  <si>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</si>
  <si>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</si>
  <si>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</si>
  <si>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</si>
  <si>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</si>
  <si>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</si>
  <si>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</si>
  <si>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</si>
  <si>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</si>
  <si>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</si>
  <si>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</si>
  <si>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</si>
  <si>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</si>
  <si>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</si>
  <si>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</si>
  <si>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</si>
  <si>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</si>
  <si>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</si>
  <si>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</si>
  <si>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</si>
  <si>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</si>
  <si>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</si>
  <si>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</si>
  <si>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</si>
  <si>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</si>
  <si>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</si>
  <si>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</si>
  <si>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</si>
  <si>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</si>
  <si>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</si>
  <si>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</si>
  <si>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</si>
  <si>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</si>
  <si>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</si>
  <si>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</si>
  <si>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</si>
  <si>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</si>
  <si>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</si>
  <si>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</si>
  <si>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</si>
  <si>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</si>
  <si>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</si>
  <si>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</si>
  <si>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</si>
  <si>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</si>
  <si>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</si>
  <si>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</si>
  <si>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</si>
  <si>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</si>
  <si>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</si>
  <si>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</si>
  <si>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</si>
  <si>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</si>
  <si>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</si>
  <si>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</si>
  <si>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</si>
  <si>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</si>
  <si>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</si>
  <si>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</si>
  <si>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</si>
  <si>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</si>
  <si>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</si>
  <si>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</si>
  <si>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</si>
  <si>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</si>
  <si>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</si>
  <si>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</si>
  <si>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</si>
  <si>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</si>
  <si>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</si>
  <si>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</si>
  <si>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</si>
  <si>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</si>
  <si>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</si>
  <si>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</si>
  <si>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</si>
  <si>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</si>
  <si>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</si>
  <si>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</si>
  <si>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</si>
  <si>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</si>
  <si>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</si>
  <si>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</si>
  <si>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</si>
  <si>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</si>
  <si>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</si>
  <si>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</si>
  <si>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</si>
  <si>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</si>
  <si>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</si>
  <si>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</si>
  <si>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</si>
  <si>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</si>
  <si>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</si>
  <si>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</si>
  <si>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</si>
  <si>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</si>
  <si>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</si>
  <si>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</si>
  <si>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</si>
  <si>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</si>
  <si>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</si>
  <si>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</si>
  <si>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</si>
  <si>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</si>
  <si>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</si>
  <si>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</si>
  <si>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</si>
  <si>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</si>
  <si>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</si>
  <si>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</si>
  <si>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</si>
  <si>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</si>
  <si>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</si>
  <si>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</si>
  <si>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</si>
  <si>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</si>
  <si>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</si>
  <si>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</si>
  <si>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</si>
  <si>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</si>
  <si>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</si>
  <si>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</si>
  <si>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</si>
  <si>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</si>
  <si>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</si>
  <si>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</si>
  <si>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</si>
  <si>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</si>
  <si>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</si>
  <si>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</si>
  <si>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</si>
  <si>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</si>
  <si>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</si>
  <si>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</si>
  <si>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</si>
  <si>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</si>
  <si>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</si>
  <si>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</si>
  <si>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</si>
  <si>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</si>
  <si>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</si>
  <si>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</si>
  <si>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</si>
  <si>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</si>
  <si>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</si>
  <si>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</si>
  <si>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</si>
  <si>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</si>
  <si>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</si>
  <si>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</si>
  <si>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</si>
  <si>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</si>
  <si>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</si>
  <si>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</si>
  <si>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</si>
  <si>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</si>
  <si>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</si>
  <si>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</si>
  <si>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</si>
  <si>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</si>
  <si>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</si>
  <si>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</si>
  <si>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</si>
  <si>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</si>
  <si>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</si>
  <si>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</si>
  <si>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</si>
  <si>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</si>
  <si>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</si>
  <si>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</si>
  <si>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</si>
  <si>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</si>
  <si>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</si>
  <si>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</si>
  <si>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</si>
  <si>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</si>
  <si>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FUNDACION BANCOLOMBIA</t>
  </si>
  <si>
    <t>N° 274-2003// COL-ACNUR</t>
  </si>
  <si>
    <t>ACNUR - CORPORACIÓN OPCIÓN LEGAL</t>
  </si>
  <si>
    <t>MEN: MINISTERIO DE EDUCACION NACIONAL</t>
  </si>
  <si>
    <t>INSTITUTO COLOMBIANO DE BIENESTAR FAMILIAR</t>
  </si>
  <si>
    <t>Regular las facultades y obligaciones de las partes en torno a la implementación del proceso de evaluación del proyecto pedagogía y protección de la niñez.</t>
  </si>
  <si>
    <t>Fortalecimiento de líderes comunitarios y educadores populares.</t>
  </si>
  <si>
    <t>Contrato de Aporte y Cooperación No 162-14-01-2011</t>
  </si>
  <si>
    <t>Convenio entre la Fundación Colombia y LA CID</t>
  </si>
  <si>
    <t>Contrato No. 364 de 2014</t>
  </si>
  <si>
    <t>Garantizar a traves de la confinanciación y cooperación interinstitucional la implementación participativa del proyecto, teniendo como punto de partida el diagnostico de las necesidades de los beneficiarios par a apoyarlos de una manera pertinente y con calidad.</t>
  </si>
  <si>
    <t>Fortalecer la Gestion Interinstitucional para la implementación de la Ruta el "Buen Trato Una Ruta Hacia La Paz".</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</si>
  <si>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</si>
  <si>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</si>
  <si>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SERVICIO COLOMBIANO DE COMUNICACIÓN</t>
  </si>
  <si>
    <t>2021-68-10001614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</si>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</sst>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S\Manifestaci&#243;n%20de%20intere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64"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2696</v>
      </c>
      <c r="D15" s="29"/>
      <c r="E15" s="29"/>
      <c r="F15" s="1"/>
      <c r="G15" s="27" t="s">
        <v>9</v>
      </c>
      <c r="H15" s="30" t="s">
        <v>141</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141</v>
      </c>
      <c r="J20" s="41" t="s">
        <v>361</v>
      </c>
      <c r="K20" s="42">
        <v>3658593477</v>
      </c>
      <c r="L20" s="43"/>
      <c r="M20" s="43">
        <v>44561</v>
      </c>
      <c r="N20" s="44">
        <f t="shared" ref="N20:N35" si="0">+(M20-L20)/30</f>
        <v>1485.3666666666666</v>
      </c>
      <c r="O20" s="45"/>
      <c r="P20" s="1"/>
      <c r="Q20" s="1"/>
      <c r="R20" s="1"/>
      <c r="S20" s="1"/>
      <c r="T20" s="1"/>
      <c r="U20" s="46"/>
      <c r="V20" s="47">
        <f t="shared" ref="V20:W20" ca="1" si="1">NOW()</f>
        <v>44193.978596990739</v>
      </c>
      <c r="W20" s="47">
        <f t="shared" ca="1" si="1"/>
        <v>44193.978596990739</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2697</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2695</v>
      </c>
      <c r="C48" s="66" t="s">
        <v>41</v>
      </c>
      <c r="D48" s="67" t="s">
        <v>2687</v>
      </c>
      <c r="E48" s="68">
        <v>37288</v>
      </c>
      <c r="F48" s="68">
        <v>38716</v>
      </c>
      <c r="G48" s="69">
        <f t="shared" ref="G48:G55" si="2">IF(AND(E48&lt;&gt;"",F48&lt;&gt;""),((F48-E48)/30),"")</f>
        <v>47.6</v>
      </c>
      <c r="H48" s="65" t="s">
        <v>2691</v>
      </c>
      <c r="I48" s="67" t="s">
        <v>141</v>
      </c>
      <c r="J48" s="67" t="s">
        <v>1005</v>
      </c>
      <c r="K48" s="70">
        <v>350000000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2683</v>
      </c>
      <c r="C49" s="71" t="s">
        <v>41</v>
      </c>
      <c r="D49" s="67" t="s">
        <v>2682</v>
      </c>
      <c r="E49" s="68">
        <v>37956</v>
      </c>
      <c r="F49" s="68">
        <v>37986</v>
      </c>
      <c r="G49" s="69">
        <f t="shared" si="2"/>
        <v>1</v>
      </c>
      <c r="H49" s="65" t="s">
        <v>2686</v>
      </c>
      <c r="I49" s="67" t="s">
        <v>141</v>
      </c>
      <c r="J49" s="67" t="s">
        <v>361</v>
      </c>
      <c r="K49" s="70">
        <v>37550000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2685</v>
      </c>
      <c r="C50" s="71" t="s">
        <v>46</v>
      </c>
      <c r="D50" s="67" t="s">
        <v>2688</v>
      </c>
      <c r="E50" s="68">
        <v>40709</v>
      </c>
      <c r="F50" s="68">
        <v>40891</v>
      </c>
      <c r="G50" s="69">
        <f t="shared" si="2"/>
        <v>6.0666666666666664</v>
      </c>
      <c r="H50" s="74" t="s">
        <v>2692</v>
      </c>
      <c r="I50" s="67" t="s">
        <v>141</v>
      </c>
      <c r="J50" s="67" t="s">
        <v>183</v>
      </c>
      <c r="K50" s="70">
        <v>174259935</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2681</v>
      </c>
      <c r="C51" s="71" t="s">
        <v>41</v>
      </c>
      <c r="D51" s="67" t="s">
        <v>2689</v>
      </c>
      <c r="E51" s="68">
        <v>40911</v>
      </c>
      <c r="F51" s="68">
        <v>40919</v>
      </c>
      <c r="G51" s="69">
        <f t="shared" si="2"/>
        <v>0.26666666666666666</v>
      </c>
      <c r="H51" s="65" t="s">
        <v>2693</v>
      </c>
      <c r="I51" s="67" t="s">
        <v>141</v>
      </c>
      <c r="J51" s="67" t="s">
        <v>183</v>
      </c>
      <c r="K51" s="70">
        <v>116990000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2684</v>
      </c>
      <c r="C52" s="71" t="s">
        <v>46</v>
      </c>
      <c r="D52" s="67" t="s">
        <v>2690</v>
      </c>
      <c r="E52" s="68">
        <v>41829</v>
      </c>
      <c r="F52" s="68">
        <v>42003</v>
      </c>
      <c r="G52" s="69">
        <f t="shared" si="2"/>
        <v>5.8</v>
      </c>
      <c r="H52" s="74" t="s">
        <v>2694</v>
      </c>
      <c r="I52" s="67" t="s">
        <v>141</v>
      </c>
      <c r="J52" s="67" t="s">
        <v>870</v>
      </c>
      <c r="K52" s="70">
        <v>5020986259</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c r="C53" s="71"/>
      <c r="D53" s="67"/>
      <c r="E53" s="68"/>
      <c r="F53" s="68"/>
      <c r="G53" s="69" t="str">
        <f t="shared" si="2"/>
        <v/>
      </c>
      <c r="H53" s="74"/>
      <c r="I53" s="67"/>
      <c r="J53" s="67"/>
      <c r="K53" s="70"/>
      <c r="L53" s="71"/>
      <c r="M53" s="72"/>
      <c r="N53" s="71"/>
      <c r="O53" s="71"/>
      <c r="P53" s="73"/>
      <c r="Q53" s="73"/>
      <c r="R53" s="73"/>
      <c r="S53" s="73"/>
      <c r="T53" s="73"/>
      <c r="U53" s="73"/>
      <c r="V53" s="73"/>
      <c r="W53" s="73"/>
      <c r="X53" s="73"/>
      <c r="Y53" s="73"/>
      <c r="Z53" s="73"/>
      <c r="AA53" s="73"/>
      <c r="AB53" s="73"/>
    </row>
    <row r="54" spans="1:28" ht="24.75" customHeight="1" outlineLevel="1" x14ac:dyDescent="0.2">
      <c r="A54" s="64">
        <v>7</v>
      </c>
      <c r="B54" s="65"/>
      <c r="C54" s="71"/>
      <c r="D54" s="67"/>
      <c r="E54" s="68"/>
      <c r="F54" s="68"/>
      <c r="G54" s="69" t="str">
        <f t="shared" si="2"/>
        <v/>
      </c>
      <c r="H54" s="65"/>
      <c r="I54" s="67"/>
      <c r="J54" s="67"/>
      <c r="K54" s="70"/>
      <c r="L54" s="71"/>
      <c r="M54" s="72"/>
      <c r="N54" s="71"/>
      <c r="O54" s="71"/>
      <c r="P54" s="73"/>
      <c r="Q54" s="73"/>
      <c r="R54" s="73"/>
      <c r="S54" s="73"/>
      <c r="T54" s="73"/>
      <c r="U54" s="73"/>
      <c r="V54" s="73"/>
      <c r="W54" s="73"/>
      <c r="X54" s="73"/>
      <c r="Y54" s="73"/>
      <c r="Z54" s="73"/>
      <c r="AA54" s="73"/>
      <c r="AB54" s="73"/>
    </row>
    <row r="55" spans="1:28" ht="24.75" customHeight="1" outlineLevel="1" x14ac:dyDescent="0.2">
      <c r="A55" s="64">
        <v>8</v>
      </c>
      <c r="B55" s="65"/>
      <c r="C55" s="71"/>
      <c r="D55" s="67"/>
      <c r="E55" s="68"/>
      <c r="F55" s="68"/>
      <c r="G55" s="69" t="str">
        <f t="shared" si="2"/>
        <v/>
      </c>
      <c r="H55" s="65"/>
      <c r="I55" s="67"/>
      <c r="J55" s="67"/>
      <c r="K55" s="70"/>
      <c r="L55" s="71"/>
      <c r="M55" s="72"/>
      <c r="N55" s="71"/>
      <c r="O55" s="71"/>
      <c r="P55" s="73"/>
      <c r="Q55" s="73"/>
      <c r="R55" s="73"/>
      <c r="S55" s="73"/>
      <c r="T55" s="73"/>
      <c r="U55" s="73"/>
      <c r="V55" s="73"/>
      <c r="W55" s="73"/>
      <c r="X55" s="73"/>
      <c r="Y55" s="73"/>
      <c r="Z55" s="73"/>
      <c r="AA55" s="73"/>
      <c r="AB55" s="73"/>
    </row>
    <row r="56" spans="1:28" ht="24.75" customHeight="1" outlineLevel="1" x14ac:dyDescent="0.2">
      <c r="A56" s="64">
        <v>9</v>
      </c>
      <c r="B56" s="65"/>
      <c r="C56" s="71"/>
      <c r="D56" s="67"/>
      <c r="E56" s="68"/>
      <c r="F56" s="68"/>
      <c r="G56" s="69" t="str">
        <f t="shared" ref="G56:G82" si="3">IF(AND(E56&lt;&gt;"",F56&lt;&gt;""),((F56-E56)/30),"")</f>
        <v/>
      </c>
      <c r="H56" s="65"/>
      <c r="I56" s="67"/>
      <c r="J56" s="67"/>
      <c r="K56" s="70"/>
      <c r="L56" s="71"/>
      <c r="M56" s="72"/>
      <c r="N56" s="71"/>
      <c r="O56" s="71"/>
      <c r="P56" s="73"/>
      <c r="Q56" s="73"/>
      <c r="R56" s="73"/>
      <c r="S56" s="73"/>
      <c r="T56" s="73"/>
      <c r="U56" s="73"/>
      <c r="V56" s="73"/>
      <c r="W56" s="73"/>
      <c r="X56" s="73"/>
      <c r="Y56" s="73"/>
      <c r="Z56" s="73"/>
      <c r="AA56" s="73"/>
      <c r="AB56" s="73"/>
    </row>
    <row r="57" spans="1:28" ht="24.75" customHeight="1" outlineLevel="1" x14ac:dyDescent="0.2">
      <c r="A57" s="64">
        <v>10</v>
      </c>
      <c r="B57" s="65"/>
      <c r="C57" s="71"/>
      <c r="D57" s="67"/>
      <c r="E57" s="68"/>
      <c r="F57" s="68"/>
      <c r="G57" s="69" t="str">
        <f t="shared" si="3"/>
        <v/>
      </c>
      <c r="H57" s="65"/>
      <c r="I57" s="67"/>
      <c r="J57" s="67"/>
      <c r="K57" s="70"/>
      <c r="L57" s="71"/>
      <c r="M57" s="72"/>
      <c r="N57" s="71"/>
      <c r="O57" s="71"/>
      <c r="P57" s="73"/>
      <c r="Q57" s="73"/>
      <c r="R57" s="73"/>
      <c r="S57" s="73"/>
      <c r="T57" s="73"/>
      <c r="U57" s="73"/>
      <c r="V57" s="73"/>
      <c r="W57" s="73"/>
      <c r="X57" s="73"/>
      <c r="Y57" s="73"/>
      <c r="Z57" s="73"/>
      <c r="AA57" s="73"/>
      <c r="AB57" s="73"/>
    </row>
    <row r="58" spans="1:28" ht="24.75" customHeight="1" outlineLevel="1" x14ac:dyDescent="0.2">
      <c r="A58" s="64">
        <v>11</v>
      </c>
      <c r="B58" s="65"/>
      <c r="C58" s="71"/>
      <c r="D58" s="67"/>
      <c r="E58" s="68"/>
      <c r="F58" s="68"/>
      <c r="G58" s="69" t="str">
        <f t="shared" si="3"/>
        <v/>
      </c>
      <c r="H58" s="65"/>
      <c r="I58" s="67"/>
      <c r="J58" s="67"/>
      <c r="K58" s="70"/>
      <c r="L58" s="71"/>
      <c r="M58" s="72"/>
      <c r="N58" s="71"/>
      <c r="O58" s="71"/>
      <c r="P58" s="73"/>
      <c r="Q58" s="73"/>
      <c r="R58" s="73"/>
      <c r="S58" s="73"/>
      <c r="T58" s="73"/>
      <c r="U58" s="73"/>
      <c r="V58" s="73"/>
      <c r="W58" s="73"/>
      <c r="X58" s="73"/>
      <c r="Y58" s="73"/>
      <c r="Z58" s="73"/>
      <c r="AA58" s="73"/>
      <c r="AB58" s="73"/>
    </row>
    <row r="59" spans="1:28" ht="24.75" customHeight="1" outlineLevel="1" x14ac:dyDescent="0.2">
      <c r="A59" s="64">
        <v>12</v>
      </c>
      <c r="B59" s="65"/>
      <c r="C59" s="71"/>
      <c r="D59" s="67"/>
      <c r="E59" s="68"/>
      <c r="F59" s="68"/>
      <c r="G59" s="69" t="str">
        <f t="shared" si="3"/>
        <v/>
      </c>
      <c r="H59" s="65"/>
      <c r="I59" s="67"/>
      <c r="J59" s="67"/>
      <c r="K59" s="70"/>
      <c r="L59" s="71"/>
      <c r="M59" s="72"/>
      <c r="N59" s="71"/>
      <c r="O59" s="71"/>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t="str">
        <f t="shared" si="3"/>
        <v/>
      </c>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3"/>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3"/>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3"/>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3"/>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3"/>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3"/>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2698</v>
      </c>
      <c r="E114" s="68">
        <v>43880</v>
      </c>
      <c r="F114" s="68">
        <v>44196</v>
      </c>
      <c r="G114" s="69">
        <f t="shared" ref="G114" si="5">IF(AND(E114&lt;&gt;"",F114&lt;&gt;""),((F114-E114)/30),"")</f>
        <v>10.533333333333333</v>
      </c>
      <c r="H114" s="65" t="s">
        <v>2699</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0.02</v>
      </c>
      <c r="G179" s="94">
        <f>IF(F179&gt;0,SUM(E179+F179),"")</f>
        <v>0.04</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0.04</v>
      </c>
      <c r="D185" s="103" t="s">
        <v>79</v>
      </c>
      <c r="E185" s="104">
        <f>+(C185*SUM(K20:K35))</f>
        <v>146343739.08000001</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9">
    <dataValidation type="list" allowBlank="1" showErrorMessage="1" sqref="J25:J35 J56:J107 J114:J160" xr:uid="{00000000-0002-0000-0000-000000000000}">
      <formula1>INDIRECT(I25)</formula1>
    </dataValidation>
    <dataValidation type="list" allowBlank="1" showErrorMessage="1" sqref="J55" xr:uid="{00000000-0002-0000-0000-000001000000}">
      <formula1>INDIRECT(MI_Oferente_Singular!DptoSel8)</formula1>
    </dataValidation>
    <dataValidation type="list" allowBlank="1" showErrorMessage="1" sqref="J52" xr:uid="{00000000-0002-0000-0000-000002000000}">
      <formula1>INDIRECT(MI_Oferente_Singular!DptoSel5)</formula1>
    </dataValidation>
    <dataValidation type="decimal" allowBlank="1" showErrorMessage="1" sqref="E193" xr:uid="{00000000-0002-0000-0000-000003000000}">
      <formula1>1</formula1>
      <formula2>1000000</formula2>
    </dataValidation>
    <dataValidation type="list" allowBlank="1" showErrorMessage="1" sqref="G167" xr:uid="{00000000-0002-0000-0000-000004000000}">
      <formula1>SinoA</formula1>
    </dataValidation>
    <dataValidation type="list" allowBlank="1" showErrorMessage="1" sqref="J24" xr:uid="{00000000-0002-0000-0000-000005000000}">
      <formula1>INDIRECT(DEPeseldt5)</formula1>
    </dataValidation>
    <dataValidation type="decimal" allowBlank="1" showErrorMessage="1" sqref="N114:N160" xr:uid="{00000000-0002-0000-0000-000006000000}">
      <formula1>0</formula1>
      <formula2>100</formula2>
    </dataValidation>
    <dataValidation type="date" allowBlank="1" showErrorMessage="1" sqref="L20:M35" xr:uid="{00000000-0002-0000-0000-000007000000}">
      <formula1>32874</formula1>
      <formula2>54789</formula2>
    </dataValidation>
    <dataValidation type="list" allowBlank="1" showErrorMessage="1" sqref="J23" xr:uid="{00000000-0002-0000-0000-000008000000}">
      <formula1>INDIRECT(DEPeseldt4)</formula1>
    </dataValidation>
    <dataValidation type="custom" allowBlank="1" showInputMessage="1" showErrorMessage="1" prompt="Error - Debe tener un máximo de 20 caracteres" sqref="C15" xr:uid="{00000000-0002-0000-0000-000009000000}">
      <formula1>AND(GTE(LEN(C15),MIN((0),(25))),LTE(LEN(C15),MAX((0),(25))))</formula1>
    </dataValidation>
    <dataValidation type="date" allowBlank="1" showErrorMessage="1" sqref="K193 F48:F107 C193 E114:F160" xr:uid="{00000000-0002-0000-0000-00000A000000}">
      <formula1>1</formula1>
      <formula2>401769</formula2>
    </dataValidation>
    <dataValidation type="list" allowBlank="1" showErrorMessage="1" sqref="J48" xr:uid="{00000000-0002-0000-0000-00000B000000}">
      <formula1>INDIRECT(MI_Oferente_Singular!DptoSel1)</formula1>
    </dataValidation>
    <dataValidation type="list" allowBlank="1" showErrorMessage="1" sqref="J54" xr:uid="{00000000-0002-0000-0000-00000C000000}">
      <formula1>INDIRECT(MI_Oferente_Singular!DptoSel7)</formula1>
    </dataValidation>
    <dataValidation type="list" allowBlank="1" showErrorMessage="1" sqref="J21" xr:uid="{00000000-0002-0000-0000-00000D000000}">
      <formula1>INDIRECT(DEPeseldt2)</formula1>
    </dataValidation>
    <dataValidation type="list" allowBlank="1" showErrorMessage="1" sqref="J22" xr:uid="{00000000-0002-0000-0000-00000E000000}">
      <formula1>INDIRECT(DEPeseldt3)</formula1>
    </dataValidation>
    <dataValidation type="list" allowBlank="1" showErrorMessage="1" sqref="J49" xr:uid="{00000000-0002-0000-0000-00000F000000}">
      <formula1>INDIRECT(MI_Oferente_Singular!DptoSel2)</formula1>
    </dataValidation>
    <dataValidation type="decimal" allowBlank="1" showErrorMessage="1" sqref="K20" xr:uid="{00000000-0002-0000-0000-000010000000}">
      <formula1>0</formula1>
      <formula2>99999999999</formula2>
    </dataValidation>
    <dataValidation type="date" allowBlank="1" showErrorMessage="1" sqref="E48:E107" xr:uid="{00000000-0002-0000-0000-000011000000}">
      <formula1>1</formula1>
      <formula2>54789</formula2>
    </dataValidation>
    <dataValidation type="decimal" allowBlank="1" showErrorMessage="1" sqref="M179 S180:S183" xr:uid="{00000000-0002-0000-0000-000012000000}">
      <formula1>0.02</formula1>
      <formula2>0.05</formula2>
    </dataValidation>
    <dataValidation type="list" allowBlank="1" showErrorMessage="1" sqref="J51" xr:uid="{00000000-0002-0000-0000-000013000000}">
      <formula1>INDIRECT(MI_Oferente_Singular!DptoSel4)</formula1>
    </dataValidation>
    <dataValidation type="decimal" allowBlank="1" showErrorMessage="1" sqref="B20" xr:uid="{00000000-0002-0000-0000-000014000000}">
      <formula1>100000000</formula1>
      <formula2>999999999</formula2>
    </dataValidation>
    <dataValidation type="decimal" allowBlank="1" showErrorMessage="1" sqref="K48:K107" xr:uid="{00000000-0002-0000-0000-000015000000}">
      <formula1>0</formula1>
      <formula2>99999999999999900</formula2>
    </dataValidation>
    <dataValidation type="list" allowBlank="1" showErrorMessage="1" sqref="J20" xr:uid="{00000000-0002-0000-0000-000016000000}">
      <formula1>INDIRECT(DEPeseldt1)</formula1>
    </dataValidation>
    <dataValidation type="decimal" allowBlank="1" showErrorMessage="1" sqref="K21:K35" xr:uid="{00000000-0002-0000-0000-000017000000}">
      <formula1>0</formula1>
      <formula2>9999999999</formula2>
    </dataValidation>
    <dataValidation type="list" allowBlank="1" showErrorMessage="1" sqref="J50" xr:uid="{00000000-0002-0000-0000-000018000000}">
      <formula1>INDIRECT(MI_Oferente_Singular!DptoSel3)</formula1>
    </dataValidation>
    <dataValidation type="custom" allowBlank="1" showErrorMessage="1" sqref="H193" xr:uid="{00000000-0002-0000-0000-000019000000}">
      <formula1>AND(GTE(LEN(H193),MIN((3),(100))),LTE(LEN(H193),MAX((3),(100))))</formula1>
    </dataValidation>
    <dataValidation type="list" allowBlank="1" showErrorMessage="1" sqref="I20:I35 I48:I107 I114:I160" xr:uid="{00000000-0002-0000-0000-00001A000000}">
      <formula1>DEPARTAMENTO</formula1>
    </dataValidation>
    <dataValidation type="list" allowBlank="1" showErrorMessage="1" sqref="J53" xr:uid="{00000000-0002-0000-0000-00001B000000}">
      <formula1>INDIRECT(MI_Oferente_Singular!DptoSel6)</formula1>
    </dataValidation>
    <dataValidation type="decimal" allowBlank="1" showErrorMessage="1" sqref="K114:K160" xr:uid="{00000000-0002-0000-0000-00001C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1D000000}">
          <x14:formula1>
            <xm:f>Listas!$D$3:$D$5</xm:f>
          </x14:formula1>
          <xm:sqref>N48:N107</xm:sqref>
        </x14:dataValidation>
        <x14:dataValidation type="list" allowBlank="1" showErrorMessage="1" xr:uid="{00000000-0002-0000-0000-00001E000000}">
          <x14:formula1>
            <xm:f>Listas!$A$2:$A$4</xm:f>
          </x14:formula1>
          <xm:sqref>C48:C107</xm:sqref>
        </x14:dataValidation>
        <x14:dataValidation type="list" allowBlank="1" showErrorMessage="1" xr:uid="{00000000-0002-0000-0000-00001F000000}">
          <x14:formula1>
            <xm:f>Listas!$B$2:$B$3</xm:f>
          </x14:formula1>
          <xm:sqref>D167 L48:L107 N165 O48:O107 M115:M160</xm:sqref>
        </x14:dataValidation>
        <x14:dataValidation type="list" allowBlank="1" showErrorMessage="1" xr:uid="{00000000-0002-0000-0000-000020000000}">
          <x14:formula1>
            <xm:f>Listas!$F$2:$F$34</xm:f>
          </x14:formula1>
          <xm:sqref>H15</xm:sqref>
        </x14:dataValidation>
        <x14:dataValidation type="list" allowBlank="1" showErrorMessage="1" xr:uid="{00000000-0002-0000-0000-000021000000}">
          <x14:formula1>
            <xm:f>'G:\DESCARGASS\Manifestación de interes\[VICHADA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dcterms:created xsi:type="dcterms:W3CDTF">2020-10-14T21:57:42Z</dcterms:created>
  <dcterms:modified xsi:type="dcterms:W3CDTF">2020-12-29T04:29:13Z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