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CUNDINAMARCA\SI\"/>
    </mc:Choice>
  </mc:AlternateContent>
  <xr:revisionPtr revIDLastSave="0" documentId="13_ncr:1_{7F34676B-0B92-49E2-A776-2A4EA6B8278E}"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<sst xmlns="http://schemas.openxmlformats.org/spreadsheetml/2006/main" count="3145" uniqueCount="2716">
  <si>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</si>
  <si>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</si>
  <si>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</si>
  <si>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</si>
  <si>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</si>
  <si>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</si>
  <si>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</si>
  <si>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</si>
  <si>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</si>
  <si>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</si>
  <si>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</si>
  <si>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</si>
  <si>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</si>
  <si>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</si>
  <si>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</si>
  <si>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</si>
  <si>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</si>
  <si>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</si>
  <si>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</si>
  <si>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</si>
  <si>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</si>
  <si>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</si>
  <si>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</si>
  <si>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</si>
  <si>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</si>
  <si>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</si>
  <si>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</si>
  <si>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</si>
  <si>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</si>
  <si>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</si>
  <si>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</si>
  <si>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</si>
  <si>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</si>
  <si>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</si>
  <si>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</si>
  <si>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</si>
  <si>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</si>
  <si>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</si>
  <si>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</si>
  <si>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</si>
  <si>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</si>
  <si>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</si>
  <si>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</si>
  <si>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</si>
  <si>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</si>
  <si>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</si>
  <si>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</si>
  <si>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</si>
  <si>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</si>
  <si>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</si>
  <si>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</si>
  <si>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</si>
  <si>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</si>
  <si>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</si>
  <si>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</si>
  <si>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</si>
  <si>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</si>
  <si>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</si>
  <si>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</si>
  <si>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</si>
  <si>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</si>
  <si>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</si>
  <si>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</si>
  <si>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</si>
  <si>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</si>
  <si>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</si>
  <si>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</si>
  <si>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</si>
  <si>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</si>
  <si>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</si>
  <si>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</si>
  <si>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</si>
  <si>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</si>
  <si>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</si>
  <si>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</si>
  <si>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</si>
  <si>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</si>
  <si>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</si>
  <si>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</si>
  <si>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</si>
  <si>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</si>
  <si>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</si>
  <si>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</si>
  <si>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</si>
  <si>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</si>
  <si>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</si>
  <si>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</si>
  <si>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</si>
  <si>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</si>
  <si>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</si>
  <si>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</si>
  <si>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</si>
  <si>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</si>
  <si>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</si>
  <si>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</si>
  <si>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</si>
  <si>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</si>
  <si>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</si>
  <si>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</si>
  <si>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</si>
  <si>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</si>
  <si>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</si>
  <si>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</si>
  <si>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</si>
  <si>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</si>
  <si>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</si>
  <si>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</si>
  <si>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</si>
  <si>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</si>
  <si>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</si>
  <si>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</si>
  <si>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</si>
  <si>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</si>
  <si>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</si>
  <si>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</si>
  <si>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</si>
  <si>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</si>
  <si>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</si>
  <si>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</si>
  <si>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</si>
  <si>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</si>
  <si>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</si>
  <si>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</si>
  <si>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</si>
  <si>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</si>
  <si>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</si>
  <si>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</si>
  <si>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</si>
  <si>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</si>
  <si>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</si>
  <si>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</si>
  <si>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</si>
  <si>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</si>
  <si>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</si>
  <si>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</si>
  <si>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</si>
  <si>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</si>
  <si>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</si>
  <si>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</si>
  <si>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</si>
  <si>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</si>
  <si>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</si>
  <si>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</si>
  <si>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</si>
  <si>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</si>
  <si>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</si>
  <si>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</si>
  <si>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</si>
  <si>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</si>
  <si>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</si>
  <si>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</si>
  <si>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</si>
  <si>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</si>
  <si>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</si>
  <si>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</si>
  <si>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</si>
  <si>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</si>
  <si>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</si>
  <si>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</si>
  <si>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</si>
  <si>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</si>
  <si>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</si>
  <si>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</si>
  <si>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</si>
  <si>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</si>
  <si>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</si>
  <si>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</si>
  <si>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</si>
  <si>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</si>
  <si>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</si>
  <si>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</si>
  <si>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</si>
  <si>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</si>
  <si>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</si>
  <si>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</si>
  <si>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</si>
  <si>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</si>
  <si>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</si>
  <si>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</si>
  <si>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</si>
  <si>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</si>
  <si>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</si>
  <si>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</si>
  <si>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</si>
  <si>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</si>
  <si>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</si>
  <si>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</si>
  <si>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</si>
  <si>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</si>
  <si>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</si>
  <si>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</si>
  <si>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</si>
  <si>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</si>
  <si>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</si>
  <si>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</si>
  <si>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</si>
  <si>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</si>
  <si>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</si>
  <si>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</si>
  <si>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</si>
  <si>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</si>
  <si>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</si>
  <si>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</si>
  <si>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</si>
  <si>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</si>
  <si>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</si>
  <si>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</si>
  <si>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</si>
  <si>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</si>
  <si>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</si>
  <si>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</si>
  <si>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</si>
  <si>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</si>
  <si>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</si>
  <si>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</si>
  <si>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</si>
  <si>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</si>
  <si>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</si>
  <si>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</si>
  <si>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</si>
  <si>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</si>
  <si>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</si>
  <si>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</si>
  <si>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</si>
  <si>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</si>
  <si>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</si>
  <si>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</si>
  <si>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</si>
  <si>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</si>
  <si>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</si>
  <si>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</si>
  <si>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</si>
  <si>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</si>
  <si>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</si>
  <si>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</si>
  <si>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</si>
  <si>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</si>
  <si>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</si>
  <si>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</si>
  <si>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</si>
  <si>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</si>
  <si>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</si>
  <si>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</si>
  <si>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</si>
  <si>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</si>
  <si>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</si>
  <si>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</si>
  <si>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</si>
  <si>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</si>
  <si>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</si>
  <si>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</si>
  <si>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</si>
  <si>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</si>
  <si>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</si>
  <si>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</si>
  <si>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</si>
  <si>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</si>
  <si>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</si>
  <si>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</si>
  <si>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</si>
  <si>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</si>
  <si>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</si>
  <si>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</si>
  <si>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</si>
  <si>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</si>
  <si>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</si>
  <si>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</si>
  <si>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</si>
  <si>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</si>
  <si>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</si>
  <si>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</si>
  <si>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</si>
  <si>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</si>
  <si>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</si>
  <si>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</si>
  <si>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</si>
  <si>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</si>
  <si>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</si>
  <si>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</si>
  <si>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</si>
  <si>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</si>
  <si>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</si>
  <si>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</si>
  <si>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</si>
  <si>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</si>
  <si>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</si>
  <si>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</si>
  <si>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</si>
  <si>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</si>
  <si>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</si>
  <si>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</si>
  <si>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</si>
  <si>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</si>
  <si>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</si>
  <si>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</si>
  <si>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</si>
  <si>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</si>
  <si>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</si>
  <si>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</si>
  <si>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</si>
  <si>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</si>
  <si>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</si>
  <si>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</si>
  <si>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</si>
  <si>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</si>
  <si>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</si>
  <si>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</si>
  <si>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</si>
  <si>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</si>
  <si>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</si>
  <si>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</si>
  <si>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</si>
  <si>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</si>
  <si>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</si>
  <si>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</si>
  <si>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</si>
  <si>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</si>
  <si>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</si>
  <si>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</si>
  <si>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</si>
  <si>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</si>
  <si>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</si>
  <si>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</si>
  <si>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</si>
  <si>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</si>
  <si>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</si>
  <si>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</si>
  <si>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</si>
  <si>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</si>
  <si>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</si>
  <si>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</si>
  <si>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</si>
  <si>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</si>
  <si>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</si>
  <si>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</si>
  <si>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</si>
  <si>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</si>
  <si>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</si>
  <si>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</si>
  <si>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</si>
  <si>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</si>
  <si>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</si>
  <si>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</si>
  <si>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</si>
  <si>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</si>
  <si>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</si>
  <si>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</si>
  <si>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</si>
  <si>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</si>
  <si>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</si>
  <si>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</si>
  <si>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</si>
  <si>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</si>
  <si>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</si>
  <si>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</si>
  <si>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</si>
  <si>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</si>
  <si>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</si>
  <si>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</si>
  <si>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</si>
  <si>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</si>
  <si>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</si>
  <si>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</si>
  <si>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</si>
  <si>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</si>
  <si>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</si>
  <si>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</si>
  <si>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</si>
  <si>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</si>
  <si>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</si>
  <si>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</si>
  <si>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</si>
  <si>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</si>
  <si>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</si>
  <si>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</si>
  <si>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</si>
  <si>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</si>
  <si>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</si>
  <si>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</si>
  <si>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</si>
  <si>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</si>
  <si>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</si>
  <si>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</si>
  <si>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</si>
  <si>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</si>
  <si>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</si>
  <si>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</si>
  <si>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</si>
  <si>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</si>
  <si>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</si>
  <si>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</si>
  <si>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</si>
  <si>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</si>
  <si>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</si>
  <si>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</si>
  <si>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</si>
  <si>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</si>
  <si>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</si>
  <si>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</si>
  <si>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</si>
  <si>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</si>
  <si>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</si>
  <si>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</si>
  <si>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</si>
  <si>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</si>
  <si>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</si>
  <si>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</si>
  <si>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</si>
  <si>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</si>
  <si>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</si>
  <si>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</si>
  <si>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</si>
  <si>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</si>
  <si>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</si>
  <si>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</si>
  <si>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</si>
  <si>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</si>
  <si>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</si>
  <si>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</si>
  <si>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</si>
  <si>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</si>
  <si>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</si>
  <si>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</si>
  <si>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</si>
  <si>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</si>
  <si>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</si>
  <si>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</si>
  <si>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</si>
  <si>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</si>
  <si>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</si>
  <si>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</si>
  <si>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</si>
  <si>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</si>
  <si>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</si>
  <si>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</si>
  <si>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</si>
  <si>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</si>
  <si>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</si>
  <si>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</si>
  <si>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</si>
  <si>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</si>
  <si>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</si>
  <si>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</si>
  <si>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</si>
  <si>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</si>
  <si>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</si>
  <si>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</si>
  <si>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</si>
  <si>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</si>
  <si>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</si>
  <si>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</si>
  <si>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</si>
  <si>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</si>
  <si>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</si>
  <si>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</si>
  <si>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</si>
  <si>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</si>
  <si>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</si>
  <si>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</si>
  <si>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</si>
  <si>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</si>
  <si>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</si>
  <si>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</si>
  <si>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</si>
  <si>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</si>
  <si>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</si>
  <si>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</si>
  <si>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</si>
  <si>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</si>
  <si>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</si>
  <si>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</si>
  <si>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</si>
  <si>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</si>
  <si>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</si>
  <si>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</si>
  <si>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</si>
  <si>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</si>
  <si>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</si>
  <si>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</si>
  <si>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</si>
  <si>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</si>
  <si>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</si>
  <si>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</si>
  <si>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</si>
  <si>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</si>
  <si>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</si>
  <si>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</si>
  <si>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</si>
  <si>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</si>
  <si>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</si>
  <si>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</si>
  <si>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</si>
  <si>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</si>
  <si>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</si>
  <si>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</si>
  <si>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</si>
  <si>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</si>
  <si>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</si>
  <si>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</si>
  <si>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</si>
  <si>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</si>
  <si>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</si>
  <si>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</si>
  <si>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</si>
  <si>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</si>
  <si>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</si>
  <si>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</si>
  <si>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</si>
  <si>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</si>
  <si>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</si>
  <si>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</si>
  <si>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</si>
  <si>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</si>
  <si>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</si>
  <si>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</si>
  <si>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</si>
  <si>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</si>
  <si>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</si>
  <si>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</si>
  <si>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</si>
  <si>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</si>
  <si>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</si>
  <si>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</si>
  <si>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</si>
  <si>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</si>
  <si>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</si>
  <si>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</si>
  <si>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</si>
  <si>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</si>
  <si>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</si>
  <si>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</si>
  <si>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</si>
  <si>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</si>
  <si>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</si>
  <si>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</si>
  <si>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</si>
  <si>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</si>
  <si>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</si>
  <si>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</si>
  <si>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</si>
  <si>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</si>
  <si>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</si>
  <si>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</si>
  <si>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</si>
  <si>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</si>
  <si>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</si>
  <si>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</si>
  <si>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</si>
  <si>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</si>
  <si>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</si>
  <si>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</si>
  <si>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</si>
  <si>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</si>
  <si>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</si>
  <si>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</si>
  <si>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</si>
  <si>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</si>
  <si>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</si>
  <si>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</si>
  <si>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</si>
  <si>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</si>
  <si>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</si>
  <si>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</si>
  <si>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</si>
  <si>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</si>
  <si>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</si>
  <si>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</si>
  <si>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</si>
  <si>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</si>
  <si>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</si>
  <si>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</si>
  <si>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</si>
  <si>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</si>
  <si>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</si>
  <si>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</si>
  <si>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</si>
  <si>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</si>
  <si>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</si>
  <si>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</si>
  <si>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</si>
  <si>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</si>
  <si>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</si>
  <si>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</si>
  <si>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</si>
  <si>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</si>
  <si>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</si>
  <si>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</si>
  <si>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</si>
  <si>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</si>
  <si>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</si>
  <si>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</si>
  <si>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</si>
  <si>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</si>
  <si>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</si>
  <si>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</si>
  <si>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</si>
  <si>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</si>
  <si>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</si>
  <si>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</si>
  <si>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</si>
  <si>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</si>
  <si>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</si>
  <si>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</si>
  <si>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</si>
  <si>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</si>
  <si>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</si>
  <si>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</si>
  <si>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</si>
  <si>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</si>
  <si>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</si>
  <si>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</si>
  <si>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</si>
  <si>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</si>
  <si>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</si>
  <si>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</si>
  <si>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</si>
  <si>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</si>
  <si>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</si>
  <si>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</si>
  <si>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</si>
  <si>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</si>
  <si>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</si>
  <si>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</si>
  <si>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</si>
  <si>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</si>
  <si>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</si>
  <si>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</si>
  <si>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</si>
  <si>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</si>
  <si>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</si>
  <si>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</si>
  <si>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</si>
  <si>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</si>
  <si>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</si>
  <si>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</si>
  <si>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</si>
  <si>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</si>
  <si>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</si>
  <si>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</si>
  <si>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</si>
  <si>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</si>
  <si>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</si>
  <si>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</si>
  <si>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</si>
  <si>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</si>
  <si>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</si>
  <si>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</si>
  <si>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</si>
  <si>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</si>
  <si>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</si>
  <si>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</si>
  <si>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</si>
  <si>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</si>
  <si>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</si>
  <si>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</si>
  <si>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</si>
  <si>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</si>
  <si>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</si>
  <si>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</si>
  <si>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</si>
  <si>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</si>
  <si>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</si>
  <si>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</si>
  <si>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</si>
  <si>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</si>
  <si>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</si>
  <si>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</si>
  <si>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</si>
  <si>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</si>
  <si>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</si>
  <si>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</si>
  <si>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</si>
  <si>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</si>
  <si>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</si>
  <si>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</si>
  <si>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</si>
  <si>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</si>
  <si>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</si>
  <si>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</si>
  <si>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</si>
  <si>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</si>
  <si>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</si>
  <si>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</si>
  <si>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</si>
  <si>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</si>
  <si>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</si>
  <si>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</si>
  <si>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</si>
  <si>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</si>
  <si>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</si>
  <si>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</si>
  <si>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</si>
  <si>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</si>
  <si>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</si>
  <si>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</si>
  <si>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</si>
  <si>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</si>
  <si>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</si>
  <si>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</si>
  <si>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</si>
  <si>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</si>
  <si>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</si>
  <si>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</si>
  <si>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</si>
  <si>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</si>
  <si>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</si>
  <si>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</si>
  <si>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</si>
  <si>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</si>
  <si>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</si>
  <si>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</si>
  <si>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</si>
  <si>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</si>
  <si>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</si>
  <si>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</si>
  <si>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</si>
  <si>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</si>
  <si>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</si>
  <si>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</si>
  <si>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</si>
  <si>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</si>
  <si>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</si>
  <si>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</si>
  <si>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</si>
  <si>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</si>
  <si>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</si>
  <si>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</si>
  <si>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</si>
  <si>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</si>
  <si>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</si>
  <si>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</si>
  <si>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</si>
  <si>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</si>
  <si>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</si>
  <si>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</si>
  <si>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</si>
  <si>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</si>
  <si>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</si>
  <si>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</si>
  <si>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</si>
  <si>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</si>
  <si>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</si>
  <si>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</si>
  <si>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</si>
  <si>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</si>
  <si>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</si>
  <si>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</si>
  <si>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</si>
  <si>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</si>
  <si>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</si>
  <si>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</si>
  <si>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</si>
  <si>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</si>
  <si>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</si>
  <si>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</si>
  <si>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</si>
  <si>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</si>
  <si>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</si>
  <si>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</si>
  <si>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</si>
  <si>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</si>
  <si>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</si>
  <si>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</si>
  <si>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</si>
  <si>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</si>
  <si>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</si>
  <si>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</si>
  <si>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</si>
  <si>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</si>
  <si>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</si>
  <si>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</si>
  <si>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</si>
  <si>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</si>
  <si>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</si>
  <si>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</si>
  <si>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</si>
  <si>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</si>
  <si>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</si>
  <si>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</si>
  <si>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</si>
  <si>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</si>
  <si>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</si>
  <si>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</si>
  <si>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</si>
  <si>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</si>
  <si>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</si>
  <si>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</si>
  <si>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</si>
  <si>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</si>
  <si>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</si>
  <si>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</si>
  <si>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</si>
  <si>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</si>
  <si>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</si>
  <si>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</si>
  <si>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</si>
  <si>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</si>
  <si>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</si>
  <si>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</si>
  <si>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</si>
  <si>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</si>
  <si>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</si>
  <si>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</si>
  <si>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</si>
  <si>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</si>
  <si>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</si>
  <si>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</si>
  <si>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</si>
  <si>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</si>
  <si>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</si>
  <si>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</si>
  <si>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</si>
  <si>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</si>
  <si>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</si>
  <si>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</si>
  <si>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</si>
  <si>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</si>
  <si>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</si>
  <si>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</si>
  <si>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</si>
  <si>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</si>
  <si>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</si>
  <si>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</si>
  <si>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</si>
  <si>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</si>
  <si>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</si>
  <si>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</si>
  <si>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</si>
  <si>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</si>
  <si>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</si>
  <si>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</si>
  <si>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</si>
  <si>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</si>
  <si>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</si>
  <si>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</si>
  <si>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</si>
  <si>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</si>
  <si>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</si>
  <si>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</si>
  <si>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</si>
  <si>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</si>
  <si>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</si>
  <si>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</si>
  <si>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</si>
  <si>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</si>
  <si>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</si>
  <si>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</si>
  <si>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</si>
  <si>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</si>
  <si>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</si>
  <si>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</si>
  <si>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</si>
  <si>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</si>
  <si>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</si>
  <si>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</si>
  <si>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</si>
  <si>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</si>
  <si>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</si>
  <si>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</si>
  <si>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</si>
  <si>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</si>
  <si>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</si>
  <si>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</si>
  <si>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</si>
  <si>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</si>
  <si>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</si>
  <si>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</si>
  <si>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</si>
  <si>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</si>
  <si>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</si>
  <si>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</si>
  <si>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</si>
  <si>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</si>
  <si>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</si>
  <si>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</si>
  <si>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</si>
  <si>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</si>
  <si>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</si>
  <si>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</si>
  <si>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</si>
  <si>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</si>
  <si>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</si>
  <si>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</si>
  <si>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</si>
  <si>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</si>
  <si>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</si>
  <si>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</si>
  <si>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</si>
  <si>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</si>
  <si>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</si>
  <si>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</si>
  <si>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</si>
  <si>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</si>
  <si>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</si>
  <si>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</si>
  <si>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</si>
  <si>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</si>
  <si>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</si>
  <si>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</si>
  <si>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</si>
  <si>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</si>
  <si>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</si>
  <si>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</si>
  <si>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</si>
  <si>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</si>
  <si>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</si>
  <si>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</si>
  <si>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</si>
  <si>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</si>
  <si>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</si>
  <si>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</si>
  <si>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</si>
  <si>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</si>
  <si>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</si>
  <si>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</si>
  <si>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</si>
  <si>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</si>
  <si>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</si>
  <si>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</si>
  <si>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</si>
  <si>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</si>
  <si>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</si>
  <si>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</si>
  <si>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</si>
  <si>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</si>
  <si>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</si>
  <si>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</si>
  <si>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</si>
  <si>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</si>
  <si>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</si>
  <si>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</si>
  <si>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</si>
  <si>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</si>
  <si>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</si>
  <si>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</si>
  <si>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</si>
  <si>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</si>
  <si>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</si>
  <si>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</si>
  <si>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</si>
  <si>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</si>
  <si>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</si>
  <si>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</si>
  <si>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</si>
  <si>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</si>
  <si>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</si>
  <si>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</si>
  <si>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</si>
  <si>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</si>
  <si>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</si>
  <si>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</si>
  <si>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</si>
  <si>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</si>
  <si>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</si>
  <si>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</si>
  <si>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</si>
  <si>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</si>
  <si>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</si>
  <si>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</si>
  <si>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</si>
  <si>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</si>
  <si>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</si>
  <si>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</si>
  <si>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</si>
  <si>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</si>
  <si>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</si>
  <si>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</si>
  <si>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</si>
  <si>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</si>
  <si>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</si>
  <si>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</si>
  <si>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</si>
  <si>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</si>
  <si>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</si>
  <si>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</si>
  <si>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</si>
  <si>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</si>
  <si>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</si>
  <si>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</si>
  <si>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</si>
  <si>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</si>
  <si>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</si>
  <si>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</si>
  <si>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</si>
  <si>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</si>
  <si>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</si>
  <si>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</si>
  <si>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</si>
  <si>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</si>
  <si>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</si>
  <si>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</si>
  <si>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</si>
  <si>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</si>
  <si>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</si>
  <si>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</si>
  <si>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</si>
  <si>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</si>
  <si>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</si>
  <si>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</si>
  <si>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</si>
  <si>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</si>
  <si>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</si>
  <si>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</si>
  <si>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</si>
  <si>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</si>
  <si>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</si>
  <si>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</si>
  <si>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</si>
  <si>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</si>
  <si>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</si>
  <si>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</si>
  <si>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</si>
  <si>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</si>
  <si>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</si>
  <si>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</si>
  <si>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</si>
  <si>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</si>
  <si>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</si>
  <si>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</si>
  <si>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</si>
  <si>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</si>
  <si>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</si>
  <si>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</si>
  <si>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</si>
  <si>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</si>
  <si>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</si>
  <si>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</si>
  <si>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</si>
  <si>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</si>
  <si>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</si>
  <si>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</si>
  <si>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</si>
  <si>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</si>
  <si>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</si>
  <si>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</si>
  <si>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</si>
  <si>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</si>
  <si>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</si>
  <si>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</si>
  <si>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</si>
  <si>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</si>
  <si>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</si>
  <si>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</si>
  <si>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</si>
  <si>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</si>
  <si>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</si>
  <si>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</si>
  <si>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</si>
  <si>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</si>
  <si>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</si>
  <si>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</si>
  <si>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</si>
  <si>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</si>
  <si>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</si>
  <si>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</si>
  <si>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</si>
  <si>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</si>
  <si>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</si>
  <si>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</si>
  <si>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</si>
  <si>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</si>
  <si>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</si>
  <si>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</si>
  <si>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</si>
  <si>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</si>
  <si>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</si>
  <si>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</si>
  <si>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</si>
  <si>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</si>
  <si>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</si>
  <si>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</si>
  <si>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</si>
  <si>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</si>
  <si>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</si>
  <si>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</si>
  <si>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</si>
  <si>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</si>
  <si>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</si>
  <si>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</si>
  <si>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</si>
  <si>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</si>
  <si>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</si>
  <si>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</si>
  <si>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</si>
  <si>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</si>
  <si>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</si>
  <si>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</si>
  <si>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</si>
  <si>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</si>
  <si>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</si>
  <si>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</si>
  <si>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</si>
  <si>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</si>
  <si>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</si>
  <si>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</si>
  <si>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</si>
  <si>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</si>
  <si>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</si>
  <si>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</si>
  <si>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</si>
  <si>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</si>
  <si>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</si>
  <si>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</si>
  <si>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</si>
  <si>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</si>
  <si>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</si>
  <si>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</si>
  <si>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</si>
  <si>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</si>
  <si>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</si>
  <si>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</si>
  <si>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</si>
  <si>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</si>
  <si>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</si>
  <si>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</si>
  <si>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</si>
  <si>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</si>
  <si>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</si>
  <si>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</si>
  <si>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</si>
  <si>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</si>
  <si>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</si>
  <si>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</si>
  <si>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</si>
  <si>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</si>
  <si>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</si>
  <si>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</si>
  <si>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</si>
  <si>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</si>
  <si>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</si>
  <si>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</si>
  <si>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</si>
  <si>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</si>
  <si>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</si>
  <si>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</si>
  <si>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</si>
  <si>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</si>
  <si>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</si>
  <si>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</si>
  <si>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</si>
  <si>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</si>
  <si>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</si>
  <si>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</si>
  <si>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</si>
  <si>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</si>
  <si>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</si>
  <si>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</si>
  <si>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</si>
  <si>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</si>
  <si>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</si>
  <si>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</si>
  <si>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</si>
  <si>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</si>
  <si>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</si>
  <si>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</si>
  <si>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</si>
  <si>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</si>
  <si>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</si>
  <si>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</si>
  <si>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</si>
  <si>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</si>
  <si>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</si>
  <si>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</si>
  <si>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</si>
  <si>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</si>
  <si>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</si>
  <si>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</si>
  <si>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</si>
  <si>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</si>
  <si>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</si>
  <si>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</si>
  <si>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</si>
  <si>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</si>
  <si>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</si>
  <si>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</si>
  <si>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</si>
  <si>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</si>
  <si>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</si>
  <si>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</si>
  <si>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</si>
  <si>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</si>
  <si>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</si>
  <si>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</si>
  <si>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</si>
  <si>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</si>
  <si>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</si>
  <si>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</si>
  <si>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</si>
  <si>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</si>
  <si>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</si>
  <si>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</si>
  <si>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</si>
  <si>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</si>
  <si>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</si>
  <si>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</si>
  <si>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</si>
  <si>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</si>
  <si>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</si>
  <si>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</si>
  <si>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</si>
  <si>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</si>
  <si>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</si>
  <si>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</si>
  <si>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</si>
  <si>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</si>
  <si>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</si>
  <si>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</si>
  <si>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</si>
  <si>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</si>
  <si>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</si>
  <si>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</si>
  <si>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</si>
  <si>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</si>
  <si>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</si>
  <si>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</si>
  <si>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</si>
  <si>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</si>
  <si>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</si>
  <si>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</si>
  <si>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</si>
  <si>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</si>
  <si>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</si>
  <si>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</si>
  <si>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</si>
  <si>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</si>
  <si>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</si>
  <si>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</si>
  <si>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</si>
  <si>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</si>
  <si>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</si>
  <si>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</si>
  <si>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</si>
  <si>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</si>
  <si>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</si>
  <si>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</si>
  <si>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</si>
  <si>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</si>
  <si>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</si>
  <si>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</si>
  <si>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</si>
  <si>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</si>
  <si>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</si>
  <si>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</si>
  <si>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</si>
  <si>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</si>
  <si>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</si>
  <si>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</si>
  <si>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</si>
  <si>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</si>
  <si>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</si>
  <si>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</si>
  <si>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</si>
  <si>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</si>
  <si>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</si>
  <si>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</si>
  <si>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</si>
  <si>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</si>
  <si>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</si>
  <si>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</si>
  <si>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</si>
  <si>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</si>
  <si>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</si>
  <si>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</si>
  <si>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</si>
  <si>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</si>
  <si>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</si>
  <si>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</si>
  <si>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</si>
  <si>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</si>
  <si>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</si>
  <si>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</si>
  <si>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</si>
  <si>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</si>
  <si>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</si>
  <si>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</si>
  <si>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</si>
  <si>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</si>
  <si>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</si>
  <si>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</si>
  <si>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</si>
  <si>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</si>
  <si>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</si>
  <si>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</si>
  <si>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</si>
  <si>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</si>
  <si>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</si>
  <si>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</si>
  <si>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</si>
  <si>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</si>
  <si>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</si>
  <si>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</si>
  <si>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</si>
  <si>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</si>
  <si>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</si>
  <si>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</si>
  <si>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</si>
  <si>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</si>
  <si>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</si>
  <si>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</si>
  <si>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</si>
  <si>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</si>
  <si>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</si>
  <si>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</si>
  <si>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</si>
  <si>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</si>
  <si>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</si>
  <si>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</si>
  <si>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</si>
  <si>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</si>
  <si>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</si>
  <si>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</si>
  <si>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</si>
  <si>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</si>
  <si>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</si>
  <si>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</si>
  <si>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</si>
  <si>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</si>
  <si>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</si>
  <si>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</si>
  <si>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</si>
  <si>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</si>
  <si>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</si>
  <si>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</si>
  <si>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</si>
  <si>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</si>
  <si>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</si>
  <si>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</si>
  <si>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</si>
  <si>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</si>
  <si>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</si>
  <si>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</si>
  <si>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</si>
  <si>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</si>
  <si>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</si>
  <si>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</si>
  <si>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</si>
  <si>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</si>
  <si>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</si>
  <si>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</si>
  <si>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</si>
  <si>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</si>
  <si>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</si>
  <si>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</si>
  <si>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</si>
  <si>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</si>
  <si>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</si>
  <si>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</si>
  <si>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</si>
  <si>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</si>
  <si>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</si>
  <si>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</si>
  <si>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</si>
  <si>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</si>
  <si>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</si>
  <si>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</si>
  <si>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</si>
  <si>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</si>
  <si>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</si>
  <si>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</si>
  <si>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</si>
  <si>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</si>
  <si>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</si>
  <si>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</si>
  <si>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</si>
  <si>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</si>
  <si>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</si>
  <si>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</si>
  <si>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</si>
  <si>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</si>
  <si>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</si>
  <si>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</si>
  <si>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</si>
  <si>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</si>
  <si>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</si>
  <si>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</si>
  <si>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</si>
  <si>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</si>
  <si>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</si>
  <si>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</si>
  <si>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</si>
  <si>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</si>
  <si>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</si>
  <si>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</si>
  <si>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</si>
  <si>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</si>
  <si>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</si>
  <si>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</si>
  <si>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</si>
  <si>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</si>
  <si>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</si>
  <si>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</si>
  <si>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</si>
  <si>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</si>
  <si>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</si>
  <si>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</si>
  <si>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</si>
  <si>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</si>
  <si>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</si>
  <si>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</si>
  <si>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</si>
  <si>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</si>
  <si>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</si>
  <si>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</si>
  <si>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</si>
  <si>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</si>
  <si>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</si>
  <si>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</si>
  <si>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</si>
  <si>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</si>
  <si>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</si>
  <si>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</si>
  <si>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</si>
  <si>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</si>
  <si>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</si>
  <si>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</si>
  <si>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</si>
  <si>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</si>
  <si>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</si>
  <si>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</si>
  <si>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</si>
  <si>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</si>
  <si>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</si>
  <si>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</si>
  <si>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</si>
  <si>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</si>
  <si>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</si>
  <si>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</si>
  <si>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</si>
  <si>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</si>
  <si>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</si>
  <si>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</si>
  <si>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</si>
  <si>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</si>
  <si>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</si>
  <si>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</si>
  <si>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</si>
  <si>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</si>
  <si>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</si>
  <si>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</si>
  <si>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</si>
  <si>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</si>
  <si>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</si>
  <si>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</si>
  <si>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</si>
  <si>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</si>
  <si>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</si>
  <si>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</si>
  <si>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</si>
  <si>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</si>
  <si>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</si>
  <si>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</si>
  <si>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</si>
  <si>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</si>
  <si>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</si>
  <si>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</si>
  <si>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</si>
  <si>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</si>
  <si>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</si>
  <si>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</si>
  <si>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</si>
  <si>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</si>
  <si>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</si>
  <si>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</si>
  <si>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</si>
  <si>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</si>
  <si>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</si>
  <si>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</si>
  <si>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</si>
  <si>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</si>
  <si>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</si>
  <si>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</si>
  <si>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</si>
  <si>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</si>
  <si>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</si>
  <si>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</si>
  <si>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</si>
  <si>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</si>
  <si>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</si>
  <si>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</si>
  <si>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</si>
  <si>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</si>
  <si>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</si>
  <si>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</si>
  <si>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</si>
  <si>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</si>
  <si>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</si>
  <si>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</si>
  <si>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</si>
  <si>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</si>
  <si>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</si>
  <si>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</si>
  <si>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</si>
  <si>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</si>
  <si>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</si>
  <si>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</si>
  <si>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</si>
  <si>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</si>
  <si>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</si>
  <si>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</si>
  <si>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</si>
  <si>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</si>
  <si>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</si>
  <si>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</si>
  <si>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</si>
  <si>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</si>
  <si>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</si>
  <si>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</si>
  <si>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</si>
  <si>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</si>
  <si>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</si>
  <si>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</si>
  <si>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</si>
  <si>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</si>
  <si>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</si>
  <si>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</si>
  <si>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</si>
  <si>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</si>
  <si>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</si>
  <si>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</si>
  <si>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</si>
  <si>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</si>
  <si>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</si>
  <si>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</si>
  <si>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</si>
  <si>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</si>
  <si>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</si>
  <si>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</si>
  <si>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</si>
  <si>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</si>
  <si>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</si>
  <si>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</si>
  <si>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</si>
  <si>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</si>
  <si>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</si>
  <si>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</si>
  <si>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</si>
  <si>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</si>
  <si>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</si>
  <si>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</si>
  <si>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</si>
  <si>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</si>
  <si>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</si>
  <si>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</si>
  <si>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</si>
  <si>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</si>
  <si>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</si>
  <si>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</si>
  <si>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</si>
  <si>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</si>
  <si>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</si>
  <si>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</si>
  <si>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</si>
  <si>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</si>
  <si>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</si>
  <si>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</si>
  <si>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</si>
  <si>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</si>
  <si>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</si>
  <si>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</si>
  <si>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</si>
  <si>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</si>
  <si>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</si>
  <si>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</si>
  <si>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</si>
  <si>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</si>
  <si>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</si>
  <si>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</si>
  <si>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</si>
  <si>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</si>
  <si>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</si>
  <si>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</si>
  <si>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</si>
  <si>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</si>
  <si>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</si>
  <si>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</si>
  <si>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</si>
  <si>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</si>
  <si>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</si>
  <si>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</si>
  <si>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</si>
  <si>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</si>
  <si>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</si>
  <si>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</si>
  <si>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</si>
  <si>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</si>
  <si>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</si>
  <si>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</si>
  <si>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</si>
  <si>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</si>
  <si>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</si>
  <si>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</si>
  <si>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</si>
  <si>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</si>
  <si>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</si>
  <si>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</si>
  <si>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</si>
  <si>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</si>
  <si>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</si>
  <si>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</si>
  <si>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</si>
  <si>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</si>
  <si>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</si>
  <si>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</si>
  <si>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</si>
  <si>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</si>
  <si>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</si>
  <si>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</si>
  <si>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</si>
  <si>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</si>
  <si>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</si>
  <si>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</si>
  <si>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</si>
  <si>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</si>
  <si>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</si>
  <si>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</si>
  <si>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</si>
  <si>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</si>
  <si>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</si>
  <si>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</si>
  <si>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</si>
  <si>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</si>
  <si>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</si>
  <si>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</si>
  <si>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</si>
  <si>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</si>
  <si>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</si>
  <si>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</si>
  <si>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</si>
  <si>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</si>
  <si>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</si>
  <si>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</si>
  <si>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</si>
  <si>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</si>
  <si>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</si>
  <si>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</si>
  <si>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</si>
  <si>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</si>
  <si>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</si>
  <si>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</si>
  <si>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</si>
  <si>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</si>
  <si>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</si>
  <si>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</si>
  <si>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</si>
  <si>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</si>
  <si>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</si>
  <si>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</si>
  <si>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</si>
  <si>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</si>
  <si>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</si>
  <si>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</si>
  <si>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</si>
  <si>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</si>
  <si>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</si>
  <si>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</si>
  <si>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</si>
  <si>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</si>
  <si>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</si>
  <si>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</si>
  <si>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</si>
  <si>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</si>
  <si>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</si>
  <si>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</si>
  <si>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</si>
  <si>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</si>
  <si>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</si>
  <si>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</si>
  <si>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</si>
  <si>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</si>
  <si>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</si>
  <si>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</si>
  <si>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</si>
  <si>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</si>
  <si>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</si>
  <si>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</si>
  <si>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</si>
  <si>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</si>
  <si>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</si>
  <si>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</si>
  <si>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</si>
  <si>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</si>
  <si>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</si>
  <si>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</si>
  <si>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</si>
  <si>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</si>
  <si>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</si>
  <si>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</si>
  <si>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</si>
  <si>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</si>
  <si>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</si>
  <si>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</si>
  <si>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</si>
  <si>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</si>
  <si>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</si>
  <si>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</si>
  <si>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</si>
  <si>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</si>
  <si>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</si>
  <si>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</si>
  <si>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</si>
  <si>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</si>
  <si>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</si>
  <si>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</si>
  <si>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</si>
  <si>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</si>
  <si>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</si>
  <si>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</si>
  <si>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</si>
  <si>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</si>
  <si>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</si>
  <si>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</si>
  <si>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</si>
  <si>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</si>
  <si>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</si>
  <si>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</si>
  <si>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</si>
  <si>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</si>
  <si>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</si>
  <si>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</si>
  <si>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</si>
  <si>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</si>
  <si>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</si>
  <si>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</si>
  <si>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</si>
  <si>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</si>
  <si>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</si>
  <si>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</si>
  <si>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</si>
  <si>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</si>
  <si>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</si>
  <si>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</si>
  <si>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</si>
  <si>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</si>
  <si>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</si>
  <si>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</si>
  <si>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</si>
  <si>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</si>
  <si>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</si>
  <si>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</si>
  <si>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</si>
  <si>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</si>
  <si>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</si>
  <si>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</si>
  <si>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</si>
  <si>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</si>
  <si>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</si>
  <si>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</si>
  <si>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</si>
  <si>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</si>
  <si>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</si>
  <si>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</si>
  <si>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</si>
  <si>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</si>
  <si>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</si>
  <si>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</si>
  <si>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</si>
  <si>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</si>
  <si>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</si>
  <si>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</si>
  <si>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</si>
  <si>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</si>
  <si>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</si>
  <si>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</si>
  <si>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</si>
  <si>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</si>
  <si>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</si>
  <si>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</si>
  <si>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</si>
  <si>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</si>
  <si>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</si>
  <si>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</si>
  <si>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</si>
  <si>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</si>
  <si>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</si>
  <si>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</si>
  <si>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</si>
  <si>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</si>
  <si>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</si>
  <si>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</si>
  <si>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</si>
  <si>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</si>
  <si>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</si>
  <si>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</si>
  <si>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</si>
  <si>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</si>
  <si>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</si>
  <si>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</si>
  <si>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</si>
  <si>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</si>
  <si>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</si>
  <si>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</si>
  <si>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</si>
  <si>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</si>
  <si>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</si>
  <si>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</si>
  <si>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</si>
  <si>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</si>
  <si>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</si>
  <si>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</si>
  <si>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</si>
  <si>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</si>
  <si>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</si>
  <si>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</si>
  <si>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</si>
  <si>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</si>
  <si>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</si>
  <si>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</si>
  <si>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</si>
  <si>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</si>
  <si>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</si>
  <si>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</si>
  <si>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</si>
  <si>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</si>
  <si>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</si>
  <si>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</si>
  <si>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</si>
  <si>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</si>
  <si>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</si>
  <si>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</si>
  <si>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</si>
  <si>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</si>
  <si>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</si>
  <si>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</si>
  <si>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</si>
  <si>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</si>
  <si>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</si>
  <si>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</si>
  <si>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</si>
  <si>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</si>
  <si>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</si>
  <si>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</si>
  <si>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</si>
  <si>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</si>
  <si>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</si>
  <si>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</si>
  <si>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</si>
  <si>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</si>
  <si>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</si>
  <si>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</si>
  <si>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</si>
  <si>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</si>
  <si>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</si>
  <si>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</si>
  <si>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</si>
  <si>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</si>
  <si>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</si>
  <si>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</si>
  <si>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</si>
  <si>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</si>
  <si>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</si>
  <si>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</si>
  <si>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</si>
  <si>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</si>
  <si>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</si>
  <si>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</si>
  <si>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</si>
  <si>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</si>
  <si>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</si>
  <si>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</si>
  <si>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</si>
  <si>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</si>
  <si>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</si>
  <si>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</si>
  <si>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</si>
  <si>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</si>
  <si>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</si>
  <si>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</si>
  <si>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</si>
  <si>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</si>
  <si>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</si>
  <si>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</si>
  <si>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</si>
  <si>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</si>
  <si>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</si>
  <si>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</si>
  <si>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</si>
  <si>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</si>
  <si>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</si>
  <si>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</si>
  <si>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</si>
  <si>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</si>
  <si>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</si>
  <si>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</si>
  <si>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</si>
  <si>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</si>
  <si>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</si>
  <si>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</si>
  <si>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</si>
  <si>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</si>
  <si>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</si>
  <si>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</si>
  <si>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</si>
  <si>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</si>
  <si>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</si>
  <si>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</si>
  <si>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</si>
  <si>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</si>
  <si>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</si>
  <si>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</si>
  <si>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</si>
  <si>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</si>
  <si>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</si>
  <si>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</si>
  <si>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</si>
  <si>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</si>
  <si>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</si>
  <si>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</si>
  <si>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</si>
  <si>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</si>
  <si>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</si>
  <si>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</si>
  <si>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</si>
  <si>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</si>
  <si>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</si>
  <si>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</si>
  <si>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</si>
  <si>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</si>
  <si>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</si>
  <si>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</si>
  <si>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</si>
  <si>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</si>
  <si>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</si>
  <si>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</si>
  <si>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</si>
  <si>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</si>
  <si>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</si>
  <si>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</si>
  <si>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</si>
  <si>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</si>
  <si>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</si>
  <si>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</si>
  <si>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</si>
  <si>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</si>
  <si>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</si>
  <si>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</si>
  <si>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</si>
  <si>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</si>
  <si>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</si>
  <si>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</si>
  <si>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</si>
  <si>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</si>
  <si>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</si>
  <si>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</si>
  <si>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</si>
  <si>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</si>
  <si>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</si>
  <si>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</si>
  <si>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</si>
  <si>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</si>
  <si>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</si>
  <si>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</si>
  <si>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</si>
  <si>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</si>
  <si>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</si>
  <si>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</si>
  <si>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</si>
  <si>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</si>
  <si>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</si>
  <si>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</si>
  <si>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</si>
  <si>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</si>
  <si>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</si>
  <si>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</si>
  <si>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</si>
  <si>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</si>
  <si>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</si>
  <si>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</si>
  <si>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</si>
  <si>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</si>
  <si>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</si>
  <si>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</si>
  <si>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</si>
  <si>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</si>
  <si>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</si>
  <si>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</si>
  <si>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</si>
  <si>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</si>
  <si>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</si>
  <si>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</si>
  <si>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</si>
  <si>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</si>
  <si>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</si>
  <si>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</si>
  <si>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</si>
  <si>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</si>
  <si>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</si>
  <si>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</si>
  <si>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</si>
  <si>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</si>
  <si>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</si>
  <si>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</si>
  <si>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</si>
  <si>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</si>
  <si>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</si>
  <si>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</si>
  <si>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</si>
  <si>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</si>
  <si>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</si>
  <si>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</si>
  <si>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</si>
  <si>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</si>
  <si>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</si>
  <si>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</si>
  <si>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</si>
  <si>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</si>
  <si>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</si>
  <si>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</si>
  <si>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</si>
  <si>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</si>
  <si>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</si>
  <si>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</si>
  <si>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</si>
  <si>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</si>
  <si>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</si>
  <si>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</si>
  <si>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</si>
  <si>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</si>
  <si>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</si>
  <si>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</si>
  <si>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</si>
  <si>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</si>
  <si>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</si>
  <si>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</si>
  <si>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</si>
  <si>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</si>
  <si>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</si>
  <si>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</si>
  <si>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</si>
  <si>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</si>
  <si>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</si>
  <si>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</si>
  <si>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</si>
  <si>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</si>
  <si>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</si>
  <si>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</si>
  <si>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</si>
  <si>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</si>
  <si>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</si>
  <si>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</si>
  <si>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</si>
  <si>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</si>
  <si>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</si>
  <si>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</si>
  <si>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</si>
  <si>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</si>
  <si>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</si>
  <si>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</si>
  <si>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</si>
  <si>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</si>
  <si>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</si>
  <si>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</si>
  <si>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</si>
  <si>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</si>
  <si>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</si>
  <si>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</si>
  <si>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</si>
  <si>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</si>
  <si>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</si>
  <si>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</si>
  <si>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</si>
  <si>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</si>
  <si>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</si>
  <si>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</si>
  <si>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</si>
  <si>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</si>
  <si>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</si>
  <si>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</si>
  <si>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</si>
  <si>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</si>
  <si>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</si>
  <si>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</si>
  <si>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</si>
  <si>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</si>
  <si>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</si>
  <si>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</si>
  <si>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</si>
  <si>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</si>
  <si>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</si>
  <si>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</si>
  <si>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</si>
  <si>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</si>
  <si>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</si>
  <si>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</si>
  <si>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</si>
  <si>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</si>
  <si>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</si>
  <si>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</si>
  <si>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</si>
  <si>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</si>
  <si>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</si>
  <si>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</si>
  <si>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</si>
  <si>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</si>
  <si>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</si>
  <si>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</si>
  <si>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</si>
  <si>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</si>
  <si>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</si>
  <si>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</si>
  <si>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</si>
  <si>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</si>
  <si>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</si>
  <si>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</si>
  <si>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</si>
  <si>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</si>
  <si>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</si>
  <si>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</si>
  <si>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</si>
  <si>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</si>
  <si>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</si>
  <si>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</si>
  <si>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</si>
  <si>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</si>
  <si>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</si>
  <si>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</si>
  <si>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</si>
  <si>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</si>
  <si>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</si>
  <si>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</si>
  <si>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</si>
  <si>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</si>
  <si>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</si>
  <si>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</si>
  <si>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</si>
  <si>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</si>
  <si>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</si>
  <si>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</si>
  <si>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</si>
  <si>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</si>
  <si>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</si>
  <si>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</si>
  <si>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</si>
  <si>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</si>
  <si>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</si>
  <si>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</si>
  <si>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</si>
  <si>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</si>
  <si>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</si>
  <si>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</si>
  <si>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</si>
  <si>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</si>
  <si>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</si>
  <si>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</si>
  <si>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</si>
  <si>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</si>
  <si>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</si>
  <si>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</si>
  <si>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</si>
  <si>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</si>
  <si>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</si>
  <si>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</si>
  <si>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</si>
  <si>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</si>
  <si>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</si>
  <si>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</si>
  <si>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</si>
  <si>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</si>
  <si>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</si>
  <si>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</si>
  <si>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</si>
  <si>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</si>
  <si>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</si>
  <si>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</si>
  <si>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</si>
  <si>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</si>
  <si>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</si>
  <si>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</si>
  <si>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</si>
  <si>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</si>
  <si>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</si>
  <si>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</si>
  <si>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</si>
  <si>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</si>
  <si>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</si>
  <si>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</si>
  <si>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</si>
  <si>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</si>
  <si>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</si>
  <si>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</si>
  <si>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</si>
  <si>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</si>
  <si>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</si>
  <si>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</si>
  <si>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</si>
  <si>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</si>
  <si>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</si>
  <si>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</si>
  <si>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</si>
  <si>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</si>
  <si>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</si>
  <si>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</si>
  <si>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</si>
  <si>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</si>
  <si>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</si>
  <si>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</si>
  <si>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</si>
  <si>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</si>
  <si>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</si>
  <si>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</si>
  <si>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</si>
  <si>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</si>
  <si>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</si>
  <si>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</si>
  <si>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</si>
  <si>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</si>
  <si>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</si>
  <si>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</si>
  <si>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</si>
  <si>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</si>
  <si>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</si>
  <si>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</si>
  <si>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</si>
  <si>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</si>
  <si>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</si>
  <si>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</si>
  <si>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</si>
  <si>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</si>
  <si>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</si>
  <si>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</si>
  <si>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</si>
  <si>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</si>
  <si>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</si>
  <si>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</si>
  <si>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</si>
  <si>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</si>
  <si>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</si>
  <si>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</si>
  <si>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</si>
  <si>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</si>
  <si>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</si>
  <si>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</si>
  <si>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</si>
  <si>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</si>
  <si>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</si>
  <si>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</si>
  <si>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</si>
  <si>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</si>
  <si>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</si>
  <si>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</si>
  <si>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</si>
  <si>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</si>
  <si>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</si>
  <si>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</si>
  <si>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</si>
  <si>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</si>
  <si>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</si>
  <si>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</si>
  <si>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</si>
  <si>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</si>
  <si>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</si>
  <si>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</si>
  <si>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</si>
  <si>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</si>
  <si>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</si>
  <si>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</si>
  <si>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</si>
  <si>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</si>
  <si>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</si>
  <si>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</si>
  <si>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</si>
  <si>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</si>
  <si>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</si>
  <si>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</si>
  <si>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</si>
  <si>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</si>
  <si>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</si>
  <si>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</si>
  <si>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</si>
  <si>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</si>
  <si>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</si>
  <si>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</si>
  <si>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</si>
  <si>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</si>
  <si>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</si>
  <si>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</si>
  <si>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</si>
  <si>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</si>
  <si>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</si>
  <si>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</si>
  <si>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</si>
  <si>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</si>
  <si>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</si>
  <si>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</si>
  <si>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</si>
  <si>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</si>
  <si>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</si>
  <si>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</si>
  <si>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</si>
  <si>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</si>
  <si>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</si>
  <si>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</si>
  <si>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</si>
  <si>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</si>
  <si>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</si>
  <si>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</si>
  <si>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</si>
  <si>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</si>
  <si>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</si>
  <si>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</si>
  <si>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</si>
  <si>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</si>
  <si>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</si>
  <si>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</si>
  <si>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</si>
  <si>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</si>
  <si>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</si>
  <si>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</si>
  <si>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</si>
  <si>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</si>
  <si>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</si>
  <si>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</si>
  <si>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</si>
  <si>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</si>
  <si>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</si>
  <si>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</si>
  <si>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</si>
  <si>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</si>
  <si>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</si>
  <si>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</si>
  <si>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</si>
  <si>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</si>
  <si>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</si>
  <si>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</si>
  <si>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</si>
  <si>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</si>
  <si>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</si>
  <si>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</si>
  <si>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</si>
  <si>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</si>
  <si>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</si>
  <si>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</si>
  <si>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</si>
  <si>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</si>
  <si>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</si>
  <si>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</si>
  <si>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</si>
  <si>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</si>
  <si>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</si>
  <si>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</si>
  <si>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</si>
  <si>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</si>
  <si>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</si>
  <si>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</si>
  <si>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</si>
  <si>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</si>
  <si>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</si>
  <si>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</si>
  <si>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</si>
  <si>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</si>
  <si>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</si>
  <si>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</si>
  <si>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</si>
  <si>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</si>
  <si>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</si>
  <si>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</si>
  <si>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</si>
  <si>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</si>
  <si>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</si>
  <si>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</si>
  <si>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</si>
  <si>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</si>
  <si>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</si>
  <si>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</si>
  <si>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</si>
  <si>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</si>
  <si>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</si>
  <si>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</si>
  <si>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</si>
  <si>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</si>
  <si>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</si>
  <si>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</si>
  <si>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</si>
  <si>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</si>
  <si>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</si>
  <si>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</si>
  <si>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</si>
  <si>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</si>
  <si>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</si>
  <si>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</si>
  <si>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</si>
  <si>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</si>
  <si>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</si>
  <si>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</si>
  <si>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</si>
  <si>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</si>
  <si>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</si>
  <si>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</si>
  <si>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</si>
  <si>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</si>
  <si>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</si>
  <si>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</si>
  <si>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</si>
  <si>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</si>
  <si>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</si>
  <si>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</si>
  <si>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</si>
  <si>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</si>
  <si>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</si>
  <si>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</si>
  <si>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</si>
  <si>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</si>
  <si>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</si>
  <si>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</si>
  <si>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</si>
  <si>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</si>
  <si>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</si>
  <si>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</si>
  <si>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</si>
  <si>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</si>
  <si>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</si>
  <si>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</si>
  <si>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</si>
  <si>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</si>
  <si>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</si>
  <si>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</si>
  <si>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</si>
  <si>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</si>
  <si>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</si>
  <si>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</si>
  <si>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</si>
  <si>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</si>
  <si>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</si>
  <si>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</si>
  <si>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</si>
  <si>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</si>
  <si>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</si>
  <si>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</si>
  <si>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</si>
  <si>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</si>
  <si>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</si>
  <si>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</si>
  <si>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</si>
  <si>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</si>
  <si>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</si>
  <si>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</si>
  <si>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</si>
  <si>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</si>
  <si>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</si>
  <si>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</si>
  <si>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</si>
  <si>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</si>
  <si>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</si>
  <si>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</si>
  <si>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</si>
  <si>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</si>
  <si>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</si>
  <si>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</si>
  <si>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</si>
  <si>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</si>
  <si>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</si>
  <si>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</si>
  <si>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</si>
  <si>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</si>
  <si>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</si>
  <si>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</si>
  <si>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</si>
  <si>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</si>
  <si>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</si>
  <si>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</si>
  <si>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</si>
  <si>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</si>
  <si>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</si>
  <si>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</si>
  <si>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</si>
  <si>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</si>
  <si>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</si>
  <si>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</si>
  <si>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</si>
  <si>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</si>
  <si>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</si>
  <si>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</si>
  <si>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</si>
  <si>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</si>
  <si>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</si>
  <si>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</si>
  <si>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</si>
  <si>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</si>
  <si>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</si>
  <si>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</si>
  <si>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</si>
  <si>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</si>
  <si>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</si>
  <si>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</si>
  <si>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</si>
  <si>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</si>
  <si>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</si>
  <si>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</si>
  <si>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</si>
  <si>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</si>
  <si>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</si>
  <si>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</si>
  <si>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</si>
  <si>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</si>
  <si>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</si>
  <si>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</si>
  <si>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</si>
  <si>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</si>
  <si>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</si>
  <si>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</si>
  <si>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</si>
  <si>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</si>
  <si>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</si>
  <si>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</si>
  <si>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</si>
  <si>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</si>
  <si>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</si>
  <si>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</si>
  <si>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</si>
  <si>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</si>
  <si>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</si>
  <si>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</si>
  <si>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</si>
  <si>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</si>
  <si>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</si>
  <si>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</si>
  <si>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</si>
  <si>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</si>
  <si>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</si>
  <si>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</si>
  <si>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</si>
  <si>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</si>
  <si>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</si>
  <si>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</si>
  <si>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</si>
  <si>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</si>
  <si>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</si>
  <si>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</si>
  <si>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</si>
  <si>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</si>
  <si>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</si>
  <si>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</si>
  <si>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</si>
  <si>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</si>
  <si>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</si>
  <si>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</si>
  <si>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</si>
  <si>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</si>
  <si>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</si>
  <si>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</si>
  <si>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</si>
  <si>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</si>
  <si>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</si>
  <si>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</si>
  <si>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</si>
  <si>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</si>
  <si>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</si>
  <si>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</si>
  <si>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</si>
  <si>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</si>
  <si>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</si>
  <si>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</si>
  <si>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</si>
  <si>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</si>
  <si>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</si>
  <si>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</si>
  <si>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</si>
  <si>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</si>
  <si>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</si>
  <si>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</si>
  <si>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</si>
  <si>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</si>
  <si>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</si>
  <si>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</si>
  <si>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</si>
  <si>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</si>
  <si>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</si>
  <si>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</si>
  <si>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</si>
  <si>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</si>
  <si>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</si>
  <si>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</si>
  <si>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</si>
  <si>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</si>
  <si>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</si>
  <si>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</si>
  <si>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</si>
  <si>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</si>
  <si>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</si>
  <si>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</si>
  <si>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</si>
  <si>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</si>
  <si>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</si>
  <si>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</si>
  <si>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</si>
  <si>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</si>
  <si>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</si>
  <si>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</si>
  <si>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</si>
  <si>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</si>
  <si>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</si>
  <si>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</si>
  <si>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</si>
  <si>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</si>
  <si>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</si>
  <si>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</si>
  <si>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</si>
  <si>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</si>
  <si>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</si>
  <si>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</si>
  <si>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</si>
  <si>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</si>
  <si>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</si>
  <si>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</si>
  <si>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</si>
  <si>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</si>
  <si>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</si>
  <si>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</si>
  <si>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</si>
  <si>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</si>
  <si>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</si>
  <si>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</si>
  <si>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</si>
  <si>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</si>
  <si>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</si>
  <si>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</si>
  <si>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</si>
  <si>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</si>
  <si>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</si>
  <si>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</si>
  <si>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</si>
  <si>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</si>
  <si>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</si>
  <si>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</si>
  <si>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</si>
  <si>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</si>
  <si>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</si>
  <si>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</si>
  <si>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</si>
  <si>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</si>
  <si>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</si>
  <si>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</si>
  <si>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</si>
  <si>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</si>
  <si>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</si>
  <si>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</si>
  <si>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</si>
  <si>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</si>
  <si>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</si>
  <si>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</si>
  <si>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</si>
  <si>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</si>
  <si>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</si>
  <si>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</si>
  <si>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</si>
  <si>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</si>
  <si>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</si>
  <si>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</si>
  <si>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</si>
  <si>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</si>
  <si>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</si>
  <si>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</si>
  <si>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</si>
  <si>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</si>
  <si>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</si>
  <si>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</si>
  <si>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</si>
  <si>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</si>
  <si>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</si>
  <si>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</si>
  <si>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</si>
  <si>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</si>
  <si>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</si>
  <si>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</si>
  <si>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</si>
  <si>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</si>
  <si>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</si>
  <si>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</si>
  <si>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</si>
  <si>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</si>
  <si>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</si>
  <si>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</si>
  <si>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</si>
  <si>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</si>
  <si>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</si>
  <si>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</si>
  <si>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</si>
  <si>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</si>
  <si>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</si>
  <si>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</si>
  <si>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</si>
  <si>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</si>
  <si>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</si>
  <si>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</si>
  <si>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</si>
  <si>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</si>
  <si>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</si>
  <si>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</si>
  <si>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</si>
  <si>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</si>
  <si>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</si>
  <si>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</si>
  <si>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</si>
  <si>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</si>
  <si>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</si>
  <si>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</si>
  <si>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</si>
  <si>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</si>
  <si>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</si>
  <si>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</si>
  <si>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</si>
  <si>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</si>
  <si>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</si>
  <si>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</si>
  <si>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</si>
  <si>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</si>
  <si>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</si>
  <si>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</si>
  <si>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</si>
  <si>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</si>
  <si>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</si>
  <si>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</si>
  <si>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</si>
  <si>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2021-25-10000945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</si>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</sst>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60"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128</v>
      </c>
      <c r="J20" s="41" t="s">
        <v>1186</v>
      </c>
      <c r="K20" s="42">
        <v>2183390665</v>
      </c>
      <c r="L20" s="43"/>
      <c r="M20" s="43">
        <v>44561</v>
      </c>
      <c r="N20" s="44">
        <f t="shared" ref="N20:N35" si="0">+(M20-L20)/30</f>
        <v>1485.3666666666666</v>
      </c>
      <c r="O20" s="45"/>
      <c r="P20" s="1"/>
      <c r="Q20" s="1"/>
      <c r="R20" s="1"/>
      <c r="S20" s="1"/>
      <c r="T20" s="1"/>
      <c r="U20" s="46"/>
      <c r="V20" s="47">
        <f t="shared" ref="V20:W20" ca="1" si="1">NOW()</f>
        <v>44193.9673630787</v>
      </c>
      <c r="W20" s="47">
        <f t="shared" ca="1" si="1"/>
        <v>44193.9673630787</v>
      </c>
      <c r="X20" s="1"/>
      <c r="Y20" s="1"/>
      <c r="Z20" s="1"/>
      <c r="AA20" s="1"/>
      <c r="AB20" s="1"/>
    </row>
    <row r="21" spans="1:28" ht="30" customHeight="1" outlineLevel="1" x14ac:dyDescent="0.2">
      <c r="A21" s="4"/>
      <c r="B21" s="48"/>
      <c r="C21" s="1"/>
      <c r="D21" s="1"/>
      <c r="E21" s="1"/>
      <c r="F21" s="1"/>
      <c r="G21" s="1"/>
      <c r="H21" s="34"/>
      <c r="I21" s="40" t="s">
        <v>128</v>
      </c>
      <c r="J21" s="41" t="s">
        <v>1075</v>
      </c>
      <c r="K21" s="42">
        <v>2183390665</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1093</v>
      </c>
      <c r="K22" s="42">
        <v>2183390665</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128</v>
      </c>
      <c r="J23" s="41" t="s">
        <v>1033</v>
      </c>
      <c r="K23" s="42">
        <v>2183390665</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128</v>
      </c>
      <c r="J24" s="41" t="s">
        <v>979</v>
      </c>
      <c r="K24" s="42">
        <v>2183390665</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128</v>
      </c>
      <c r="J25" s="41" t="s">
        <v>820</v>
      </c>
      <c r="K25" s="42">
        <v>2183390665</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2713</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393010319.69999999</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 xr:uid="{00000000-0002-0000-0000-000009000000}">
      <formula1>INDIRECT(MI_Oferente_Singular!DptoSel1)</formula1>
    </dataValidation>
    <dataValidation type="list" allowBlank="1" showErrorMessage="1" sqref="J54:J55" xr:uid="{00000000-0002-0000-0000-00000A000000}">
      <formula1>INDIRECT(MI_Oferente_Singular!DptoSel7)</formula1>
    </dataValidation>
    <dataValidation type="list" allowBlank="1" showErrorMessage="1" sqref="J21" xr:uid="{00000000-0002-0000-0000-00000B000000}">
      <formula1>INDIRECT(DEPeseldt2)</formula1>
    </dataValidation>
    <dataValidation type="list" allowBlank="1" showErrorMessage="1" sqref="J22" xr:uid="{00000000-0002-0000-0000-00000C000000}">
      <formula1>INDIRECT(DEPeseldt3)</formula1>
    </dataValidation>
    <dataValidation type="list" allowBlank="1" showErrorMessage="1" sqref="J49:J50" xr:uid="{00000000-0002-0000-0000-00000D000000}">
      <formula1>INDIRECT(MI_Oferente_Singular!DptoSel2)</formula1>
    </dataValidation>
    <dataValidation type="decimal" allowBlank="1" showErrorMessage="1" sqref="K20:K25"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list" allowBlank="1" showErrorMessage="1" sqref="J51:J53" xr:uid="{00000000-0002-0000-0000-000011000000}">
      <formula1>INDIRECT(MI_Oferente_Singular!DptoSel4)</formula1>
    </dataValidation>
    <dataValidation type="decimal" allowBlank="1" showErrorMessage="1" sqref="B20" xr:uid="{00000000-0002-0000-0000-000012000000}">
      <formula1>100000000</formula1>
      <formula2>999999999</formula2>
    </dataValidation>
    <dataValidation type="decimal" allowBlank="1" showErrorMessage="1" sqref="K48:K107" xr:uid="{00000000-0002-0000-0000-000013000000}">
      <formula1>0</formula1>
      <formula2>99999999999999900</formula2>
    </dataValidation>
    <dataValidation type="list" allowBlank="1" showErrorMessage="1" sqref="J20" xr:uid="{00000000-0002-0000-0000-000014000000}">
      <formula1>INDIRECT(DEPeseldt1)</formula1>
    </dataValidation>
    <dataValidation type="decimal" allowBlank="1" showErrorMessage="1" sqref="K26:K35" xr:uid="{00000000-0002-0000-0000-000015000000}">
      <formula1>0</formula1>
      <formula2>9999999999</formula2>
    </dataValidation>
    <dataValidation type="custom" allowBlank="1" showErrorMessage="1" sqref="H193" xr:uid="{00000000-0002-0000-0000-000016000000}">
      <formula1>AND(GTE(LEN(H193),MIN((3),(100))),LTE(LEN(H193),MAX((3),(100))))</formula1>
    </dataValidation>
    <dataValidation type="list" allowBlank="1" showErrorMessage="1" sqref="I48:I107 I20:I35 I114:I160" xr:uid="{00000000-0002-0000-0000-000017000000}">
      <formula1>DEPARTAMENTO</formula1>
    </dataValidation>
    <dataValidation type="decimal" allowBlank="1" showErrorMessage="1" sqref="K114:K160" xr:uid="{00000000-0002-0000-0000-000018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9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 type="list" allowBlank="1" showErrorMessage="1" xr:uid="{00000000-0002-0000-0000-00001B000000}">
          <x14:formula1>
            <xm:f>Listas!$B$2:$B$3</xm:f>
          </x14:formula1>
          <xm:sqref>D167 L48:L107 N165 O48:O107 M115:M160</xm:sqref>
        </x14:dataValidation>
        <x14:dataValidation type="list" allowBlank="1" showErrorMessage="1" xr:uid="{00000000-0002-0000-0000-00001C000000}">
          <x14:formula1>
            <xm:f>Listas!$F$2:$F$34</xm:f>
          </x14:formula1>
          <xm:sqref>H15</xm:sqref>
        </x14:dataValidation>
        <x14:dataValidation type="list" allowBlank="1" showErrorMessage="1" xr:uid="{00000000-0002-0000-0000-00001D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