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<sst xmlns="http://schemas.openxmlformats.org/spreadsheetml/2006/main" count="3113" uniqueCount="2711">
  <si>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</si>
  <si>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</si>
  <si>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</si>
  <si>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</si>
  <si>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</si>
  <si>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</si>
  <si>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</si>
  <si>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</si>
  <si>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</si>
  <si>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</si>
  <si>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</si>
  <si>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</si>
  <si>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</si>
  <si>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</si>
  <si>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</si>
  <si>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</si>
  <si>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</si>
  <si>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</si>
  <si>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</si>
  <si>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</si>
  <si>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</si>
  <si>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</si>
  <si>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</si>
  <si>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</si>
  <si>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</si>
  <si>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</si>
  <si>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</si>
  <si>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</si>
  <si>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</si>
  <si>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</si>
  <si>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</si>
  <si>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</si>
  <si>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</si>
  <si>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</si>
  <si>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</si>
  <si>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</si>
  <si>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</si>
  <si>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</si>
  <si>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</si>
  <si>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</si>
  <si>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</si>
  <si>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</si>
  <si>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</si>
  <si>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</si>
  <si>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</si>
  <si>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</si>
  <si>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</si>
  <si>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</si>
  <si>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</si>
  <si>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</si>
  <si>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</si>
  <si>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</si>
  <si>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</si>
  <si>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</si>
  <si>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</si>
  <si>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</si>
  <si>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</si>
  <si>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</si>
  <si>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</si>
  <si>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</si>
  <si>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</si>
  <si>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</si>
  <si>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</si>
  <si>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</si>
  <si>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</si>
  <si>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</si>
  <si>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</si>
  <si>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</si>
  <si>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</si>
  <si>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</si>
  <si>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</si>
  <si>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</si>
  <si>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</si>
  <si>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</si>
  <si>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</si>
  <si>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</si>
  <si>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</si>
  <si>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</si>
  <si>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</si>
  <si>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</si>
  <si>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</si>
  <si>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</si>
  <si>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</si>
  <si>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</si>
  <si>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</si>
  <si>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</si>
  <si>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</si>
  <si>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</si>
  <si>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</si>
  <si>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</si>
  <si>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</si>
  <si>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</si>
  <si>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</si>
  <si>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</si>
  <si>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</si>
  <si>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</si>
  <si>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</si>
  <si>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</si>
  <si>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</si>
  <si>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</si>
  <si>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</si>
  <si>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</si>
  <si>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</si>
  <si>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</si>
  <si>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</si>
  <si>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</si>
  <si>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</si>
  <si>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</si>
  <si>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</si>
  <si>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</si>
  <si>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</si>
  <si>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</si>
  <si>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</si>
  <si>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</si>
  <si>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</si>
  <si>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</si>
  <si>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</si>
  <si>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</si>
  <si>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</si>
  <si>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</si>
  <si>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</si>
  <si>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</si>
  <si>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</si>
  <si>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</si>
  <si>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</si>
  <si>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</si>
  <si>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</si>
  <si>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</si>
  <si>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</si>
  <si>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</si>
  <si>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</si>
  <si>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</si>
  <si>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</si>
  <si>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</si>
  <si>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</si>
  <si>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</si>
  <si>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</si>
  <si>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</si>
  <si>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</si>
  <si>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</si>
  <si>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</si>
  <si>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</si>
  <si>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</si>
  <si>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</si>
  <si>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</si>
  <si>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</si>
  <si>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</si>
  <si>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</si>
  <si>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</si>
  <si>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</si>
  <si>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</si>
  <si>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</si>
  <si>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</si>
  <si>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</si>
  <si>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</si>
  <si>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</si>
  <si>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</si>
  <si>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</si>
  <si>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</si>
  <si>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</si>
  <si>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</si>
  <si>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</si>
  <si>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</si>
  <si>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</si>
  <si>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</si>
  <si>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</si>
  <si>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</si>
  <si>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</si>
  <si>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</si>
  <si>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</si>
  <si>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</si>
  <si>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</si>
  <si>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</si>
  <si>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</si>
  <si>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</si>
  <si>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</si>
  <si>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</si>
  <si>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</si>
  <si>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</si>
  <si>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</si>
  <si>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</si>
  <si>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</si>
  <si>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</si>
  <si>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</si>
  <si>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</si>
  <si>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</si>
  <si>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</si>
  <si>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</si>
  <si>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</si>
  <si>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</si>
  <si>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</si>
  <si>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</si>
  <si>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</si>
  <si>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</si>
  <si>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</si>
  <si>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</si>
  <si>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</si>
  <si>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</si>
  <si>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</si>
  <si>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</si>
  <si>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</si>
  <si>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</si>
  <si>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</si>
  <si>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</si>
  <si>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</si>
  <si>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</si>
  <si>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</si>
  <si>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</si>
  <si>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</si>
  <si>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</si>
  <si>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</si>
  <si>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</si>
  <si>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</si>
  <si>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</si>
  <si>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</si>
  <si>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</si>
  <si>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</si>
  <si>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</si>
  <si>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</si>
  <si>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</si>
  <si>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</si>
  <si>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</si>
  <si>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</si>
  <si>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</si>
  <si>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</si>
  <si>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</si>
  <si>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</si>
  <si>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</si>
  <si>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</si>
  <si>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</si>
  <si>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</si>
  <si>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</si>
  <si>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</si>
  <si>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</si>
  <si>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</si>
  <si>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</si>
  <si>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</si>
  <si>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</si>
  <si>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</si>
  <si>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</si>
  <si>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</si>
  <si>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</si>
  <si>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</si>
  <si>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</si>
  <si>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</si>
  <si>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</si>
  <si>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</si>
  <si>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</si>
  <si>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</si>
  <si>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</si>
  <si>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</si>
  <si>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</si>
  <si>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</si>
  <si>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</si>
  <si>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</si>
  <si>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</si>
  <si>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</si>
  <si>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</si>
  <si>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</si>
  <si>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</si>
  <si>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</si>
  <si>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</si>
  <si>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</si>
  <si>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</si>
  <si>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</si>
  <si>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</si>
  <si>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</si>
  <si>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</si>
  <si>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</si>
  <si>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</si>
  <si>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</si>
  <si>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</si>
  <si>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</si>
  <si>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</si>
  <si>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</si>
  <si>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</si>
  <si>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</si>
  <si>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</si>
  <si>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</si>
  <si>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</si>
  <si>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</si>
  <si>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</si>
  <si>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</si>
  <si>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</si>
  <si>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</si>
  <si>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</si>
  <si>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</si>
  <si>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</si>
  <si>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</si>
  <si>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</si>
  <si>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</si>
  <si>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</si>
  <si>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</si>
  <si>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</si>
  <si>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</si>
  <si>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</si>
  <si>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</si>
  <si>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</si>
  <si>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</si>
  <si>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</si>
  <si>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</si>
  <si>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</si>
  <si>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</si>
  <si>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</si>
  <si>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</si>
  <si>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</si>
  <si>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</si>
  <si>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</si>
  <si>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</si>
  <si>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</si>
  <si>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</si>
  <si>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</si>
  <si>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</si>
  <si>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</si>
  <si>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</si>
  <si>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</si>
  <si>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</si>
  <si>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</si>
  <si>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</si>
  <si>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</si>
  <si>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</si>
  <si>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</si>
  <si>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</si>
  <si>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</si>
  <si>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</si>
  <si>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</si>
  <si>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</si>
  <si>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</si>
  <si>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</si>
  <si>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</si>
  <si>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</si>
  <si>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</si>
  <si>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</si>
  <si>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</si>
  <si>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</si>
  <si>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</si>
  <si>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</si>
  <si>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</si>
  <si>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</si>
  <si>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</si>
  <si>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</si>
  <si>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</si>
  <si>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</si>
  <si>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</si>
  <si>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</si>
  <si>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</si>
  <si>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</si>
  <si>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</si>
  <si>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</si>
  <si>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</si>
  <si>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</si>
  <si>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</si>
  <si>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</si>
  <si>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</si>
  <si>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</si>
  <si>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</si>
  <si>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</si>
  <si>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</si>
  <si>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</si>
  <si>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</si>
  <si>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</si>
  <si>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</si>
  <si>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</si>
  <si>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</si>
  <si>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</si>
  <si>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</si>
  <si>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</si>
  <si>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</si>
  <si>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</si>
  <si>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</si>
  <si>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</si>
  <si>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</si>
  <si>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</si>
  <si>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</si>
  <si>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</si>
  <si>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</si>
  <si>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</si>
  <si>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</si>
  <si>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</si>
  <si>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</si>
  <si>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</si>
  <si>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</si>
  <si>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</si>
  <si>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</si>
  <si>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</si>
  <si>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</si>
  <si>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</si>
  <si>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</si>
  <si>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</si>
  <si>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</si>
  <si>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</si>
  <si>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</si>
  <si>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</si>
  <si>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</si>
  <si>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</si>
  <si>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</si>
  <si>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</si>
  <si>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</si>
  <si>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</si>
  <si>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</si>
  <si>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</si>
  <si>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</si>
  <si>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</si>
  <si>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</si>
  <si>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</si>
  <si>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</si>
  <si>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</si>
  <si>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</si>
  <si>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</si>
  <si>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</si>
  <si>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</si>
  <si>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</si>
  <si>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</si>
  <si>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</si>
  <si>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</si>
  <si>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</si>
  <si>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</si>
  <si>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</si>
  <si>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</si>
  <si>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</si>
  <si>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</si>
  <si>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</si>
  <si>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</si>
  <si>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</si>
  <si>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</si>
  <si>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</si>
  <si>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</si>
  <si>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</si>
  <si>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</si>
  <si>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</si>
  <si>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</si>
  <si>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</si>
  <si>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</si>
  <si>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</si>
  <si>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</si>
  <si>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</si>
  <si>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</si>
  <si>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</si>
  <si>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</si>
  <si>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</si>
  <si>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</si>
  <si>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</si>
  <si>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</si>
  <si>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</si>
  <si>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</si>
  <si>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</si>
  <si>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</si>
  <si>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</si>
  <si>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</si>
  <si>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</si>
  <si>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</si>
  <si>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</si>
  <si>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</si>
  <si>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</si>
  <si>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</si>
  <si>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</si>
  <si>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</si>
  <si>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</si>
  <si>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</si>
  <si>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</si>
  <si>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</si>
  <si>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</si>
  <si>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</si>
  <si>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</si>
  <si>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</si>
  <si>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</si>
  <si>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</si>
  <si>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</si>
  <si>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</si>
  <si>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</si>
  <si>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</si>
  <si>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</si>
  <si>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</si>
  <si>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</si>
  <si>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</si>
  <si>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</si>
  <si>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</si>
  <si>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</si>
  <si>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</si>
  <si>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</si>
  <si>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</si>
  <si>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</si>
  <si>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</si>
  <si>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</si>
  <si>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</si>
  <si>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</si>
  <si>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</si>
  <si>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</si>
  <si>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</si>
  <si>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</si>
  <si>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</si>
  <si>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</si>
  <si>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</si>
  <si>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</si>
  <si>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</si>
  <si>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</si>
  <si>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</si>
  <si>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</si>
  <si>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</si>
  <si>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</si>
  <si>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</si>
  <si>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</si>
  <si>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</si>
  <si>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</si>
  <si>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</si>
  <si>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</si>
  <si>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</si>
  <si>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</si>
  <si>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</si>
  <si>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</si>
  <si>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</si>
  <si>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</si>
  <si>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</si>
  <si>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</si>
  <si>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</si>
  <si>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</si>
  <si>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</si>
  <si>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</si>
  <si>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</si>
  <si>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</si>
  <si>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</si>
  <si>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</si>
  <si>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</si>
  <si>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</si>
  <si>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</si>
  <si>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</si>
  <si>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</si>
  <si>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</si>
  <si>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</si>
  <si>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</si>
  <si>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</si>
  <si>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</si>
  <si>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</si>
  <si>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</si>
  <si>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</si>
  <si>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</si>
  <si>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</si>
  <si>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</si>
  <si>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</si>
  <si>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</si>
  <si>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</si>
  <si>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</si>
  <si>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</si>
  <si>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</si>
  <si>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</si>
  <si>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</si>
  <si>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</si>
  <si>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</si>
  <si>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</si>
  <si>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</si>
  <si>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</si>
  <si>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</si>
  <si>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</si>
  <si>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</si>
  <si>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</si>
  <si>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</si>
  <si>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</si>
  <si>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</si>
  <si>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</si>
  <si>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</si>
  <si>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</si>
  <si>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</si>
  <si>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</si>
  <si>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</si>
  <si>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</si>
  <si>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</si>
  <si>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</si>
  <si>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</si>
  <si>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</si>
  <si>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</si>
  <si>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</si>
  <si>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</si>
  <si>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</si>
  <si>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</si>
  <si>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</si>
  <si>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</si>
  <si>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</si>
  <si>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</si>
  <si>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</si>
  <si>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</si>
  <si>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</si>
  <si>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</si>
  <si>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</si>
  <si>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</si>
  <si>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</si>
  <si>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</si>
  <si>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</si>
  <si>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</si>
  <si>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</si>
  <si>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</si>
  <si>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</si>
  <si>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</si>
  <si>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</si>
  <si>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</si>
  <si>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</si>
  <si>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</si>
  <si>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</si>
  <si>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</si>
  <si>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</si>
  <si>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</si>
  <si>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</si>
  <si>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</si>
  <si>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</si>
  <si>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</si>
  <si>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</si>
  <si>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</si>
  <si>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</si>
  <si>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</si>
  <si>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</si>
  <si>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</si>
  <si>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</si>
  <si>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</si>
  <si>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</si>
  <si>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</si>
  <si>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</si>
  <si>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</si>
  <si>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</si>
  <si>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</si>
  <si>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</si>
  <si>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</si>
  <si>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</si>
  <si>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</si>
  <si>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</si>
  <si>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</si>
  <si>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</si>
  <si>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</si>
  <si>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</si>
  <si>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</si>
  <si>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</si>
  <si>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</si>
  <si>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</si>
  <si>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</si>
  <si>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</si>
  <si>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</si>
  <si>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</si>
  <si>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</si>
  <si>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</si>
  <si>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</si>
  <si>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</si>
  <si>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</si>
  <si>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</si>
  <si>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</si>
  <si>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</si>
  <si>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</si>
  <si>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</si>
  <si>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</si>
  <si>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</si>
  <si>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</si>
  <si>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</si>
  <si>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</si>
  <si>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</si>
  <si>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</si>
  <si>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</si>
  <si>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</si>
  <si>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</si>
  <si>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</si>
  <si>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</si>
  <si>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</si>
  <si>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</si>
  <si>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</si>
  <si>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</si>
  <si>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</si>
  <si>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</si>
  <si>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</si>
  <si>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</si>
  <si>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</si>
  <si>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</si>
  <si>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</si>
  <si>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</si>
  <si>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</si>
  <si>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</si>
  <si>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</si>
  <si>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</si>
  <si>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</si>
  <si>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</si>
  <si>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</si>
  <si>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</si>
  <si>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</si>
  <si>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</si>
  <si>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</si>
  <si>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</si>
  <si>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</si>
  <si>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</si>
  <si>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</si>
  <si>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</si>
  <si>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</si>
  <si>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</si>
  <si>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</si>
  <si>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</si>
  <si>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</si>
  <si>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</si>
  <si>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</si>
  <si>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</si>
  <si>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</si>
  <si>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</si>
  <si>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</si>
  <si>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</si>
  <si>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</si>
  <si>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</si>
  <si>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</si>
  <si>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</si>
  <si>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</si>
  <si>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</si>
  <si>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</si>
  <si>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</si>
  <si>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</si>
  <si>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</si>
  <si>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</si>
  <si>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</si>
  <si>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</si>
  <si>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</si>
  <si>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</si>
  <si>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</si>
  <si>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</si>
  <si>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</si>
  <si>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</si>
  <si>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</si>
  <si>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</si>
  <si>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</si>
  <si>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</si>
  <si>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</si>
  <si>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</si>
  <si>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</si>
  <si>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</si>
  <si>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</si>
  <si>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</si>
  <si>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</si>
  <si>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</si>
  <si>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</si>
  <si>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</si>
  <si>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</si>
  <si>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</si>
  <si>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</si>
  <si>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</si>
  <si>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</si>
  <si>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</si>
  <si>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</si>
  <si>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</si>
  <si>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</si>
  <si>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</si>
  <si>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</si>
  <si>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</si>
  <si>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</si>
  <si>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</si>
  <si>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</si>
  <si>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</si>
  <si>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</si>
  <si>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</si>
  <si>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</si>
  <si>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</si>
  <si>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</si>
  <si>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</si>
  <si>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</si>
  <si>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</si>
  <si>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</si>
  <si>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</si>
  <si>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</si>
  <si>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</si>
  <si>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</si>
  <si>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</si>
  <si>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</si>
  <si>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</si>
  <si>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</si>
  <si>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</si>
  <si>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</si>
  <si>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</si>
  <si>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</si>
  <si>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</si>
  <si>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</si>
  <si>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</si>
  <si>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</si>
  <si>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</si>
  <si>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</si>
  <si>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</si>
  <si>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</si>
  <si>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</si>
  <si>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</si>
  <si>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</si>
  <si>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</si>
  <si>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</si>
  <si>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</si>
  <si>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</si>
  <si>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</si>
  <si>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</si>
  <si>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</si>
  <si>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</si>
  <si>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</si>
  <si>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</si>
  <si>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</si>
  <si>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</si>
  <si>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</si>
  <si>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</si>
  <si>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</si>
  <si>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</si>
  <si>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</si>
  <si>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</si>
  <si>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</si>
  <si>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</si>
  <si>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</si>
  <si>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</si>
  <si>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</si>
  <si>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</si>
  <si>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</si>
  <si>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</si>
  <si>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</si>
  <si>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</si>
  <si>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</si>
  <si>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</si>
  <si>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</si>
  <si>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</si>
  <si>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</si>
  <si>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</si>
  <si>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</si>
  <si>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</si>
  <si>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</si>
  <si>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</si>
  <si>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</si>
  <si>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</si>
  <si>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</si>
  <si>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</si>
  <si>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</si>
  <si>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</si>
  <si>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</si>
  <si>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</si>
  <si>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</si>
  <si>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</si>
  <si>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</si>
  <si>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</si>
  <si>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</si>
  <si>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</si>
  <si>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</si>
  <si>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</si>
  <si>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</si>
  <si>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</si>
  <si>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</si>
  <si>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</si>
  <si>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</si>
  <si>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</si>
  <si>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</si>
  <si>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</si>
  <si>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</si>
  <si>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</si>
  <si>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</si>
  <si>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</si>
  <si>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</si>
  <si>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</si>
  <si>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</si>
  <si>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</si>
  <si>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</si>
  <si>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</si>
  <si>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</si>
  <si>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</si>
  <si>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</si>
  <si>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</si>
  <si>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</si>
  <si>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</si>
  <si>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</si>
  <si>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</si>
  <si>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</si>
  <si>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</si>
  <si>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</si>
  <si>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</si>
  <si>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</si>
  <si>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</si>
  <si>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</si>
  <si>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</si>
  <si>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</si>
  <si>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</si>
  <si>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</si>
  <si>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</si>
  <si>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</si>
  <si>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</si>
  <si>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</si>
  <si>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</si>
  <si>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</si>
  <si>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</si>
  <si>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</si>
  <si>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</si>
  <si>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</si>
  <si>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</si>
  <si>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</si>
  <si>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</si>
  <si>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</si>
  <si>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</si>
  <si>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</si>
  <si>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</si>
  <si>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</si>
  <si>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</si>
  <si>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</si>
  <si>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</si>
  <si>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</si>
  <si>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</si>
  <si>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</si>
  <si>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</si>
  <si>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</si>
  <si>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</si>
  <si>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</si>
  <si>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</si>
  <si>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</si>
  <si>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</si>
  <si>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</si>
  <si>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</si>
  <si>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</si>
  <si>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</si>
  <si>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</si>
  <si>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</si>
  <si>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</si>
  <si>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</si>
  <si>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</si>
  <si>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</si>
  <si>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</si>
  <si>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</si>
  <si>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</si>
  <si>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</si>
  <si>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</si>
  <si>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</si>
  <si>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</si>
  <si>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</si>
  <si>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</si>
  <si>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</si>
  <si>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</si>
  <si>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</si>
  <si>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</si>
  <si>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</si>
  <si>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</si>
  <si>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</si>
  <si>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</si>
  <si>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</si>
  <si>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</si>
  <si>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</si>
  <si>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</si>
  <si>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</si>
  <si>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</si>
  <si>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</si>
  <si>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</si>
  <si>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</si>
  <si>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</si>
  <si>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</si>
  <si>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</si>
  <si>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</si>
  <si>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</si>
  <si>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</si>
  <si>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</si>
  <si>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</si>
  <si>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</si>
  <si>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</si>
  <si>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</si>
  <si>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</si>
  <si>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</si>
  <si>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</si>
  <si>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</si>
  <si>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</si>
  <si>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</si>
  <si>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</si>
  <si>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</si>
  <si>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</si>
  <si>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</si>
  <si>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</si>
  <si>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</si>
  <si>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</si>
  <si>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</si>
  <si>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</si>
  <si>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</si>
  <si>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</si>
  <si>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</si>
  <si>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</si>
  <si>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</si>
  <si>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</si>
  <si>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</si>
  <si>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</si>
  <si>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</si>
  <si>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</si>
  <si>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</si>
  <si>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</si>
  <si>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</si>
  <si>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</si>
  <si>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</si>
  <si>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</si>
  <si>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</si>
  <si>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</si>
  <si>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</si>
  <si>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</si>
  <si>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</si>
  <si>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</si>
  <si>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</si>
  <si>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</si>
  <si>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</si>
  <si>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</si>
  <si>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</si>
  <si>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</si>
  <si>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</si>
  <si>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</si>
  <si>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</si>
  <si>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</si>
  <si>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</si>
  <si>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</si>
  <si>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</si>
  <si>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</si>
  <si>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</si>
  <si>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</si>
  <si>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</si>
  <si>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</si>
  <si>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</si>
  <si>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</si>
  <si>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</si>
  <si>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</si>
  <si>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</si>
  <si>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</si>
  <si>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</si>
  <si>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</si>
  <si>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</si>
  <si>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</si>
  <si>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</si>
  <si>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</si>
  <si>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</si>
  <si>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</si>
  <si>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</si>
  <si>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</si>
  <si>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</si>
  <si>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</si>
  <si>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</si>
  <si>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</si>
  <si>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</si>
  <si>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</si>
  <si>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</si>
  <si>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</si>
  <si>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</si>
  <si>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</si>
  <si>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</si>
  <si>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</si>
  <si>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</si>
  <si>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</si>
  <si>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</si>
  <si>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</si>
  <si>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</si>
  <si>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</si>
  <si>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</si>
  <si>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</si>
  <si>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</si>
  <si>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</si>
  <si>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</si>
  <si>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</si>
  <si>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</si>
  <si>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</si>
  <si>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</si>
  <si>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</si>
  <si>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</si>
  <si>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</si>
  <si>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</si>
  <si>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</si>
  <si>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</si>
  <si>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</si>
  <si>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</si>
  <si>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</si>
  <si>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</si>
  <si>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</si>
  <si>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</si>
  <si>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</si>
  <si>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</si>
  <si>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</si>
  <si>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</si>
  <si>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</si>
  <si>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</si>
  <si>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</si>
  <si>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</si>
  <si>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</si>
  <si>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</si>
  <si>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</si>
  <si>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</si>
  <si>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</si>
  <si>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</si>
  <si>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</si>
  <si>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</si>
  <si>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</si>
  <si>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</si>
  <si>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</si>
  <si>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</si>
  <si>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</si>
  <si>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</si>
  <si>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</si>
  <si>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</si>
  <si>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</si>
  <si>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</si>
  <si>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</si>
  <si>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</si>
  <si>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</si>
  <si>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</si>
  <si>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</si>
  <si>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</si>
  <si>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</si>
  <si>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</si>
  <si>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</si>
  <si>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</si>
  <si>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</si>
  <si>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</si>
  <si>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</si>
  <si>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</si>
  <si>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</si>
  <si>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</si>
  <si>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</si>
  <si>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</si>
  <si>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</si>
  <si>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</si>
  <si>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</si>
  <si>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</si>
  <si>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</si>
  <si>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</si>
  <si>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</si>
  <si>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</si>
  <si>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</si>
  <si>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</si>
  <si>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</si>
  <si>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</si>
  <si>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</si>
  <si>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</si>
  <si>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</si>
  <si>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</si>
  <si>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</si>
  <si>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</si>
  <si>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</si>
  <si>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</si>
  <si>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</si>
  <si>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</si>
  <si>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</si>
  <si>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</si>
  <si>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</si>
  <si>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</si>
  <si>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</si>
  <si>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</si>
  <si>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</si>
  <si>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</si>
  <si>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</si>
  <si>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</si>
  <si>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</si>
  <si>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</si>
  <si>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</si>
  <si>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</si>
  <si>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</si>
  <si>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</si>
  <si>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</si>
  <si>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</si>
  <si>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</si>
  <si>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</si>
  <si>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</si>
  <si>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</si>
  <si>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</si>
  <si>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</si>
  <si>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</si>
  <si>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</si>
  <si>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</si>
  <si>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</si>
  <si>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</si>
  <si>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</si>
  <si>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</si>
  <si>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</si>
  <si>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</si>
  <si>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</si>
  <si>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</si>
  <si>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</si>
  <si>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</si>
  <si>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</si>
  <si>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</si>
  <si>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</si>
  <si>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</si>
  <si>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</si>
  <si>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</si>
  <si>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</si>
  <si>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</si>
  <si>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</si>
  <si>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</si>
  <si>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</si>
  <si>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</si>
  <si>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</si>
  <si>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</si>
  <si>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</si>
  <si>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</si>
  <si>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</si>
  <si>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</si>
  <si>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</si>
  <si>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</si>
  <si>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</si>
  <si>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</si>
  <si>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</si>
  <si>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</si>
  <si>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</si>
  <si>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</si>
  <si>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</si>
  <si>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</si>
  <si>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</si>
  <si>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</si>
  <si>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</si>
  <si>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</si>
  <si>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</si>
  <si>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</si>
  <si>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</si>
  <si>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</si>
  <si>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</si>
  <si>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</si>
  <si>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</si>
  <si>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</si>
  <si>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</si>
  <si>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</si>
  <si>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</si>
  <si>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</si>
  <si>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</si>
  <si>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</si>
  <si>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</si>
  <si>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</si>
  <si>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</si>
  <si>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</si>
  <si>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</si>
  <si>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</si>
  <si>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</si>
  <si>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</si>
  <si>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</si>
  <si>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</si>
  <si>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</si>
  <si>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</si>
  <si>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</si>
  <si>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</si>
  <si>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</si>
  <si>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</si>
  <si>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</si>
  <si>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</si>
  <si>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</si>
  <si>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</si>
  <si>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</si>
  <si>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</si>
  <si>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</si>
  <si>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</si>
  <si>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</si>
  <si>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</si>
  <si>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</si>
  <si>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</si>
  <si>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</si>
  <si>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</si>
  <si>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</si>
  <si>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</si>
  <si>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</si>
  <si>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</si>
  <si>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</si>
  <si>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</si>
  <si>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</si>
  <si>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</si>
  <si>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</si>
  <si>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</si>
  <si>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</si>
  <si>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</si>
  <si>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</si>
  <si>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</si>
  <si>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</si>
  <si>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</si>
  <si>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</si>
  <si>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</si>
  <si>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</si>
  <si>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</si>
  <si>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</si>
  <si>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</si>
  <si>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</si>
  <si>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</si>
  <si>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</si>
  <si>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</si>
  <si>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</si>
  <si>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</si>
  <si>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</si>
  <si>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</si>
  <si>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</si>
  <si>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</si>
  <si>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</si>
  <si>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</si>
  <si>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</si>
  <si>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</si>
  <si>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</si>
  <si>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</si>
  <si>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</si>
  <si>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</si>
  <si>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</si>
  <si>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</si>
  <si>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</si>
  <si>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</si>
  <si>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</si>
  <si>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</si>
  <si>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</si>
  <si>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</si>
  <si>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</si>
  <si>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</si>
  <si>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</si>
  <si>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</si>
  <si>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</si>
  <si>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</si>
  <si>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</si>
  <si>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</si>
  <si>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</si>
  <si>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</si>
  <si>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</si>
  <si>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</si>
  <si>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</si>
  <si>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</si>
  <si>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</si>
  <si>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</si>
  <si>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</si>
  <si>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</si>
  <si>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</si>
  <si>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</si>
  <si>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</si>
  <si>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</si>
  <si>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</si>
  <si>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</si>
  <si>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</si>
  <si>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</si>
  <si>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</si>
  <si>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</si>
  <si>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</si>
  <si>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</si>
  <si>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</si>
  <si>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</si>
  <si>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</si>
  <si>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</si>
  <si>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</si>
  <si>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</si>
  <si>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</si>
  <si>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</si>
  <si>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</si>
  <si>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</si>
  <si>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</si>
  <si>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</si>
  <si>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</si>
  <si>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</si>
  <si>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</si>
  <si>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</si>
  <si>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</si>
  <si>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</si>
  <si>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</si>
  <si>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</si>
  <si>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</si>
  <si>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</si>
  <si>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</si>
  <si>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</si>
  <si>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</si>
  <si>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</si>
  <si>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</si>
  <si>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</si>
  <si>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</si>
  <si>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</si>
  <si>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</si>
  <si>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</si>
  <si>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</si>
  <si>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</si>
  <si>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</si>
  <si>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</si>
  <si>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</si>
  <si>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</si>
  <si>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</si>
  <si>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</si>
  <si>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</si>
  <si>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</si>
  <si>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</si>
  <si>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</si>
  <si>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</si>
  <si>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</si>
  <si>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</si>
  <si>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</si>
  <si>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</si>
  <si>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</si>
  <si>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</si>
  <si>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</si>
  <si>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</si>
  <si>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</si>
  <si>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</si>
  <si>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</si>
  <si>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</si>
  <si>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</si>
  <si>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</si>
  <si>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</si>
  <si>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</si>
  <si>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</si>
  <si>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</si>
  <si>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</si>
  <si>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</si>
  <si>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</si>
  <si>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</si>
  <si>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</si>
  <si>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</si>
  <si>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</si>
  <si>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</si>
  <si>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</si>
  <si>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</si>
  <si>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</si>
  <si>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</si>
  <si>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</si>
  <si>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</si>
  <si>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</si>
  <si>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</si>
  <si>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</si>
  <si>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</si>
  <si>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</si>
  <si>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</si>
  <si>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</si>
  <si>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</si>
  <si>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</si>
  <si>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</si>
  <si>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</si>
  <si>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</si>
  <si>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</si>
  <si>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</si>
  <si>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</si>
  <si>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</si>
  <si>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</si>
  <si>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</si>
  <si>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</si>
  <si>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</si>
  <si>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</si>
  <si>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</si>
  <si>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</si>
  <si>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</si>
  <si>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</si>
  <si>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</si>
  <si>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</si>
  <si>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</si>
  <si>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</si>
  <si>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</si>
  <si>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</si>
  <si>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</si>
  <si>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</si>
  <si>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</si>
  <si>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</si>
  <si>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</si>
  <si>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</si>
  <si>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</si>
  <si>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</si>
  <si>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</si>
  <si>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</si>
  <si>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</si>
  <si>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</si>
  <si>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</si>
  <si>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</si>
  <si>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</si>
  <si>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</si>
  <si>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</si>
  <si>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</si>
  <si>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</si>
  <si>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</si>
  <si>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</si>
  <si>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</si>
  <si>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</si>
  <si>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</si>
  <si>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</si>
  <si>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</si>
  <si>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</si>
  <si>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</si>
  <si>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</si>
  <si>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</si>
  <si>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</si>
  <si>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</si>
  <si>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</si>
  <si>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</si>
  <si>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</si>
  <si>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</si>
  <si>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</si>
  <si>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</si>
  <si>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</si>
  <si>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</si>
  <si>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</si>
  <si>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</si>
  <si>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</si>
  <si>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</si>
  <si>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</si>
  <si>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</si>
  <si>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</si>
  <si>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</si>
  <si>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</si>
  <si>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</si>
  <si>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</si>
  <si>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</si>
  <si>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</si>
  <si>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</si>
  <si>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</si>
  <si>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</si>
  <si>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</si>
  <si>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</si>
  <si>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</si>
  <si>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</si>
  <si>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</si>
  <si>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</si>
  <si>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</si>
  <si>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</si>
  <si>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</si>
  <si>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</si>
  <si>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</si>
  <si>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</si>
  <si>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</si>
  <si>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</si>
  <si>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</si>
  <si>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</si>
  <si>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</si>
  <si>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</si>
  <si>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</si>
  <si>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</si>
  <si>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</si>
  <si>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</si>
  <si>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</si>
  <si>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</si>
  <si>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</si>
  <si>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</si>
  <si>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</si>
  <si>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</si>
  <si>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</si>
  <si>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</si>
  <si>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</si>
  <si>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</si>
  <si>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</si>
  <si>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</si>
  <si>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</si>
  <si>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</si>
  <si>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</si>
  <si>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</si>
  <si>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</si>
  <si>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</si>
  <si>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</si>
  <si>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</si>
  <si>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</si>
  <si>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</si>
  <si>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</si>
  <si>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</si>
  <si>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</si>
  <si>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</si>
  <si>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</si>
  <si>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</si>
  <si>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</si>
  <si>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</si>
  <si>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</si>
  <si>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</si>
  <si>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</si>
  <si>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</si>
  <si>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</si>
  <si>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</si>
  <si>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</si>
  <si>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</si>
  <si>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</si>
  <si>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</si>
  <si>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</si>
  <si>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</si>
  <si>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</si>
  <si>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</si>
  <si>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</si>
  <si>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</si>
  <si>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</si>
  <si>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</si>
  <si>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</si>
  <si>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</si>
  <si>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</si>
  <si>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</si>
  <si>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</si>
  <si>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</si>
  <si>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</si>
  <si>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</si>
  <si>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</si>
  <si>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</si>
  <si>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</si>
  <si>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</si>
  <si>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</si>
  <si>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</si>
  <si>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</si>
  <si>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</si>
  <si>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</si>
  <si>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</si>
  <si>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</si>
  <si>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</si>
  <si>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</si>
  <si>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</si>
  <si>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</si>
  <si>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</si>
  <si>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</si>
  <si>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</si>
  <si>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</si>
  <si>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</si>
  <si>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</si>
  <si>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</si>
  <si>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</si>
  <si>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</si>
  <si>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</si>
  <si>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</si>
  <si>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</si>
  <si>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</si>
  <si>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</si>
  <si>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</si>
  <si>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</si>
  <si>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</si>
  <si>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</si>
  <si>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</si>
  <si>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</si>
  <si>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</si>
  <si>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</si>
  <si>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</si>
  <si>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</si>
  <si>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</si>
  <si>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</si>
  <si>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</si>
  <si>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</si>
  <si>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</si>
  <si>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</si>
  <si>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</si>
  <si>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</si>
  <si>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</si>
  <si>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</si>
  <si>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</si>
  <si>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</si>
  <si>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</si>
  <si>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</si>
  <si>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</si>
  <si>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</si>
  <si>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</si>
  <si>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</si>
  <si>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</si>
  <si>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</si>
  <si>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</si>
  <si>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</si>
  <si>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</si>
  <si>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</si>
  <si>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</si>
  <si>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</si>
  <si>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</si>
  <si>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</si>
  <si>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</si>
  <si>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</si>
  <si>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</si>
  <si>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</si>
  <si>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</si>
  <si>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</si>
  <si>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</si>
  <si>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</si>
  <si>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</si>
  <si>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</si>
  <si>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</si>
  <si>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</si>
  <si>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</si>
  <si>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</si>
  <si>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</si>
  <si>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</si>
  <si>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</si>
  <si>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</si>
  <si>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</si>
  <si>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</si>
  <si>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</si>
  <si>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</si>
  <si>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</si>
  <si>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</si>
  <si>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</si>
  <si>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</si>
  <si>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</si>
  <si>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</si>
  <si>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</si>
  <si>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</si>
  <si>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</si>
  <si>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</si>
  <si>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</si>
  <si>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</si>
  <si>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</si>
  <si>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</si>
  <si>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</si>
  <si>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</si>
  <si>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</si>
  <si>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</si>
  <si>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</si>
  <si>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</si>
  <si>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</si>
  <si>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</si>
  <si>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</si>
  <si>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</si>
  <si>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</si>
  <si>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</si>
  <si>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</si>
  <si>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</si>
  <si>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</si>
  <si>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</si>
  <si>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</si>
  <si>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</si>
  <si>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</si>
  <si>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</si>
  <si>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</si>
  <si>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</si>
  <si>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</si>
  <si>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</si>
  <si>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</si>
  <si>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</si>
  <si>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</si>
  <si>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</si>
  <si>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</si>
  <si>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</si>
  <si>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</si>
  <si>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</si>
  <si>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</si>
  <si>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</si>
  <si>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</si>
  <si>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</si>
  <si>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</si>
  <si>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</si>
  <si>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</si>
  <si>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</si>
  <si>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</si>
  <si>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</si>
  <si>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</si>
  <si>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</si>
  <si>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</si>
  <si>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</si>
  <si>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</si>
  <si>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</si>
  <si>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</si>
  <si>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</si>
  <si>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</si>
  <si>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</si>
  <si>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</si>
  <si>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</si>
  <si>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</si>
  <si>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</si>
  <si>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</si>
  <si>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</si>
  <si>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</si>
  <si>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</si>
  <si>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</si>
  <si>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</si>
  <si>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</si>
  <si>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</si>
  <si>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</si>
  <si>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</si>
  <si>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</si>
  <si>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</si>
  <si>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</si>
  <si>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</si>
  <si>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</si>
  <si>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</si>
  <si>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</si>
  <si>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</si>
  <si>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</si>
  <si>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</si>
  <si>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</si>
  <si>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</si>
  <si>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</si>
  <si>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</si>
  <si>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</si>
  <si>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</si>
  <si>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</si>
  <si>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</si>
  <si>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</si>
  <si>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</si>
  <si>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</si>
  <si>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</si>
  <si>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</si>
  <si>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</si>
  <si>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</si>
  <si>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</si>
  <si>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</si>
  <si>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</si>
  <si>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</si>
  <si>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</si>
  <si>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</si>
  <si>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</si>
  <si>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</si>
  <si>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</si>
  <si>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</si>
  <si>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</si>
  <si>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</si>
  <si>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</si>
  <si>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</si>
  <si>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</si>
  <si>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</si>
  <si>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</si>
  <si>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</si>
  <si>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</si>
  <si>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</si>
  <si>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</si>
  <si>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</si>
  <si>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</si>
  <si>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</si>
  <si>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</si>
  <si>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</si>
  <si>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</si>
  <si>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</si>
  <si>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</si>
  <si>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</si>
  <si>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</si>
  <si>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</si>
  <si>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</si>
  <si>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</si>
  <si>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</si>
  <si>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</si>
  <si>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</si>
  <si>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</si>
  <si>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</si>
  <si>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</si>
  <si>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</si>
  <si>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</si>
  <si>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</si>
  <si>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</si>
  <si>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</si>
  <si>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</si>
  <si>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</si>
  <si>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</si>
  <si>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</si>
  <si>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</si>
  <si>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</si>
  <si>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</si>
  <si>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</si>
  <si>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</si>
  <si>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</si>
  <si>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</si>
  <si>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</si>
  <si>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</si>
  <si>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</si>
  <si>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</si>
  <si>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</si>
  <si>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</si>
  <si>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</si>
  <si>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</si>
  <si>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</si>
  <si>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</si>
  <si>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</si>
  <si>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</si>
  <si>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</si>
  <si>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</si>
  <si>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</si>
  <si>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</si>
  <si>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</si>
  <si>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</si>
  <si>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</si>
  <si>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</si>
  <si>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</si>
  <si>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</si>
  <si>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</si>
  <si>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</si>
  <si>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</si>
  <si>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</si>
  <si>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</si>
  <si>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</si>
  <si>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</si>
  <si>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</si>
  <si>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</si>
  <si>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</si>
  <si>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</si>
  <si>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</si>
  <si>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</si>
  <si>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</si>
  <si>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</si>
  <si>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</si>
  <si>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</si>
  <si>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</si>
  <si>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</si>
  <si>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</si>
  <si>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</si>
  <si>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</si>
  <si>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</si>
  <si>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</si>
  <si>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</si>
  <si>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</si>
  <si>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</si>
  <si>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</si>
  <si>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</si>
  <si>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</si>
  <si>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</si>
  <si>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</si>
  <si>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</si>
  <si>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</si>
  <si>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</si>
  <si>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</si>
  <si>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</si>
  <si>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</si>
  <si>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</si>
  <si>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</si>
  <si>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</si>
  <si>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</si>
  <si>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</si>
  <si>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</si>
  <si>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</si>
  <si>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</si>
  <si>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</si>
  <si>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</si>
  <si>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</si>
  <si>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</si>
  <si>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</si>
  <si>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</si>
  <si>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</si>
  <si>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</si>
  <si>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</si>
  <si>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</si>
  <si>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</si>
  <si>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</si>
  <si>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</si>
  <si>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</si>
  <si>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</si>
  <si>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</si>
  <si>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</si>
  <si>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</si>
  <si>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</si>
  <si>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</si>
  <si>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</si>
  <si>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</si>
  <si>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</si>
  <si>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</si>
  <si>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</si>
  <si>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</si>
  <si>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</si>
  <si>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</si>
  <si>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</si>
  <si>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</si>
  <si>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</si>
  <si>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</si>
  <si>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</si>
  <si>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</si>
  <si>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</si>
  <si>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</si>
  <si>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</si>
  <si>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</si>
  <si>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</si>
  <si>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</si>
  <si>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</si>
  <si>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</si>
  <si>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</si>
  <si>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</si>
  <si>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</si>
  <si>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</si>
  <si>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</si>
  <si>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</si>
  <si>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</si>
  <si>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</si>
  <si>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</si>
  <si>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</si>
  <si>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</si>
  <si>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</si>
  <si>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</si>
  <si>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</si>
  <si>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</si>
  <si>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</si>
  <si>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</si>
  <si>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</si>
  <si>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</si>
  <si>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</si>
  <si>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</si>
  <si>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</si>
  <si>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</si>
  <si>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</si>
  <si>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</si>
  <si>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</si>
  <si>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</si>
  <si>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</si>
  <si>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</si>
  <si>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</si>
  <si>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</si>
  <si>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</si>
  <si>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</si>
  <si>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</si>
  <si>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</si>
  <si>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</si>
  <si>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</si>
  <si>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</si>
  <si>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</si>
  <si>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</si>
  <si>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</si>
  <si>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</si>
  <si>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</si>
  <si>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</si>
  <si>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</si>
  <si>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</si>
  <si>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</si>
  <si>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</si>
  <si>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</si>
  <si>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</si>
  <si>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</si>
  <si>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</si>
  <si>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</si>
  <si>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</si>
  <si>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</si>
  <si>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</si>
  <si>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</si>
  <si>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</si>
  <si>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</si>
  <si>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</si>
  <si>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</si>
  <si>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</si>
  <si>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</si>
  <si>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</si>
  <si>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</si>
  <si>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</si>
  <si>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</si>
  <si>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</si>
  <si>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</si>
  <si>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</si>
  <si>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</si>
  <si>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</si>
  <si>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</si>
  <si>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</si>
  <si>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</si>
  <si>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</si>
  <si>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</si>
  <si>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</si>
  <si>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</si>
  <si>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</si>
  <si>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</si>
  <si>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</si>
  <si>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</si>
  <si>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</si>
  <si>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</si>
  <si>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</si>
  <si>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</si>
  <si>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</si>
  <si>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</si>
  <si>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</si>
  <si>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</si>
  <si>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</si>
  <si>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</si>
  <si>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</si>
  <si>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</si>
  <si>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</si>
  <si>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</si>
  <si>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</si>
  <si>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</si>
  <si>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</si>
  <si>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</si>
  <si>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</si>
  <si>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</si>
  <si>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</si>
  <si>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</si>
  <si>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</si>
  <si>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</si>
  <si>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</si>
  <si>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</si>
  <si>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</si>
  <si>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</si>
  <si>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</si>
  <si>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</si>
  <si>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</si>
  <si>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</si>
  <si>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</si>
  <si>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</si>
  <si>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</si>
  <si>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</si>
  <si>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</si>
  <si>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</si>
  <si>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</si>
  <si>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</si>
  <si>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</si>
  <si>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</si>
  <si>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</si>
  <si>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</si>
  <si>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</si>
  <si>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</si>
  <si>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</si>
  <si>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</si>
  <si>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</si>
  <si>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</si>
  <si>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</si>
  <si>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</si>
  <si>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</si>
  <si>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</si>
  <si>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</si>
  <si>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</si>
  <si>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</si>
  <si>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</si>
  <si>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</si>
  <si>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</si>
  <si>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</si>
  <si>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</si>
  <si>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</si>
  <si>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</si>
  <si>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</si>
  <si>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</si>
  <si>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</si>
  <si>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</si>
  <si>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</si>
  <si>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</si>
  <si>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</si>
  <si>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</si>
  <si>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</si>
  <si>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</si>
  <si>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</si>
  <si>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</si>
  <si>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</si>
  <si>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</si>
  <si>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</si>
  <si>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</si>
  <si>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</si>
  <si>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</si>
  <si>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</si>
  <si>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</si>
  <si>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</si>
  <si>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</si>
  <si>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</si>
  <si>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</si>
  <si>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</si>
  <si>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</si>
  <si>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</si>
  <si>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</si>
  <si>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</si>
  <si>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</si>
  <si>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</si>
  <si>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</si>
  <si>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</si>
  <si>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</si>
  <si>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</si>
  <si>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</si>
  <si>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</si>
  <si>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</si>
  <si>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</si>
  <si>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</si>
  <si>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</si>
  <si>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</si>
  <si>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</si>
  <si>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</si>
  <si>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</si>
  <si>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</si>
  <si>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</si>
  <si>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</si>
  <si>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</si>
  <si>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</si>
  <si>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</si>
  <si>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</si>
  <si>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</si>
  <si>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</si>
  <si>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</si>
  <si>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</si>
  <si>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</si>
  <si>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</si>
  <si>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</si>
  <si>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</si>
  <si>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</si>
  <si>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</si>
  <si>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</si>
  <si>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</si>
  <si>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</si>
  <si>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</si>
  <si>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</si>
  <si>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</si>
  <si>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</si>
  <si>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</si>
  <si>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</si>
  <si>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</si>
  <si>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</si>
  <si>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</si>
  <si>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</si>
  <si>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</si>
  <si>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</si>
  <si>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</si>
  <si>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</si>
  <si>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</si>
  <si>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</si>
  <si>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</si>
  <si>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</si>
  <si>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</si>
  <si>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</si>
  <si>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</si>
  <si>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</si>
  <si>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</si>
  <si>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</si>
  <si>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</si>
  <si>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</si>
  <si>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</si>
  <si>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</si>
  <si>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</si>
  <si>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</si>
  <si>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</si>
  <si>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</si>
  <si>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</si>
  <si>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</si>
  <si>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</si>
  <si>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</si>
  <si>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</si>
  <si>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</si>
  <si>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</si>
  <si>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</si>
  <si>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</si>
  <si>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</si>
  <si>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</si>
  <si>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</si>
  <si>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</si>
  <si>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</si>
  <si>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</si>
  <si>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</si>
  <si>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</si>
  <si>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</si>
  <si>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</si>
  <si>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</si>
  <si>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</si>
  <si>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</si>
  <si>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</si>
  <si>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</si>
  <si>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</si>
  <si>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</si>
  <si>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</si>
  <si>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</si>
  <si>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</si>
  <si>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</si>
  <si>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</si>
  <si>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</si>
  <si>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</si>
  <si>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</si>
  <si>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</si>
  <si>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</si>
  <si>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</si>
  <si>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</si>
  <si>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</si>
  <si>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</si>
  <si>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</si>
  <si>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</si>
  <si>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</si>
  <si>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</si>
  <si>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</si>
  <si>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</si>
  <si>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</si>
  <si>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</si>
  <si>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</si>
  <si>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</si>
  <si>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</si>
  <si>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</si>
  <si>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</si>
  <si>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</si>
  <si>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</si>
  <si>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</si>
  <si>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</si>
  <si>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</si>
  <si>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</si>
  <si>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</si>
  <si>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</si>
  <si>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</si>
  <si>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</si>
  <si>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</si>
  <si>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</si>
  <si>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</si>
  <si>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</si>
  <si>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</si>
  <si>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</si>
  <si>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</si>
  <si>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</si>
  <si>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</si>
  <si>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</si>
  <si>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</si>
  <si>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</si>
  <si>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</si>
  <si>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</si>
  <si>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</si>
  <si>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</si>
  <si>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</si>
  <si>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</si>
  <si>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</si>
  <si>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</si>
  <si>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</si>
  <si>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</si>
  <si>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</si>
  <si>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</si>
  <si>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</si>
  <si>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</si>
  <si>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</si>
  <si>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</si>
  <si>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</si>
  <si>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</si>
  <si>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</si>
  <si>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</si>
  <si>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</si>
  <si>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</si>
  <si>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</si>
  <si>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</si>
  <si>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</si>
  <si>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</si>
  <si>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</si>
  <si>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</si>
  <si>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</si>
  <si>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</si>
  <si>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</si>
  <si>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</si>
  <si>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</si>
  <si>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</si>
  <si>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</si>
  <si>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</si>
  <si>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</si>
  <si>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</si>
  <si>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</si>
  <si>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</si>
  <si>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</si>
  <si>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</si>
  <si>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</si>
  <si>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</si>
  <si>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</si>
  <si>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</si>
  <si>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</si>
  <si>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</si>
  <si>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</si>
  <si>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</si>
  <si>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</si>
  <si>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</si>
  <si>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</si>
  <si>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</si>
  <si>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</si>
  <si>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</si>
  <si>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</si>
  <si>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</si>
  <si>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</si>
  <si>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</si>
  <si>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</si>
  <si>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</si>
  <si>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</si>
  <si>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</si>
  <si>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</si>
  <si>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</si>
  <si>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</si>
  <si>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</si>
  <si>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</si>
  <si>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</si>
  <si>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</si>
  <si>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</si>
  <si>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</si>
  <si>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</si>
  <si>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</si>
  <si>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</si>
  <si>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</si>
  <si>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</si>
  <si>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</si>
  <si>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</si>
  <si>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</si>
  <si>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</si>
  <si>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</si>
  <si>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</si>
  <si>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</si>
  <si>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</si>
  <si>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</si>
  <si>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</si>
  <si>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</si>
  <si>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</si>
  <si>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</si>
  <si>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</si>
  <si>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</si>
  <si>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</si>
  <si>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</si>
  <si>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</si>
  <si>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</si>
  <si>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</si>
  <si>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</si>
  <si>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</si>
  <si>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</si>
  <si>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</si>
  <si>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</si>
  <si>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</si>
  <si>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</si>
  <si>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</si>
  <si>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</si>
  <si>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</si>
  <si>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</si>
  <si>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</si>
  <si>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</si>
  <si>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</si>
  <si>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</si>
  <si>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</si>
  <si>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</si>
  <si>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</si>
  <si>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</si>
  <si>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</si>
  <si>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</si>
  <si>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</si>
  <si>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</si>
  <si>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</si>
  <si>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</si>
  <si>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</si>
  <si>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</si>
  <si>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</si>
  <si>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</si>
  <si>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</si>
  <si>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</si>
  <si>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</si>
  <si>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</si>
  <si>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</si>
  <si>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</si>
  <si>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</si>
  <si>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</si>
  <si>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</si>
  <si>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</si>
  <si>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</si>
  <si>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</si>
  <si>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</si>
  <si>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</si>
  <si>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</si>
  <si>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</si>
  <si>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</si>
  <si>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</si>
  <si>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</si>
  <si>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</si>
  <si>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</si>
  <si>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</si>
  <si>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</si>
  <si>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</si>
  <si>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</si>
  <si>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</si>
  <si>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</si>
  <si>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</si>
  <si>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</si>
  <si>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</si>
  <si>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</si>
  <si>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</si>
  <si>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</si>
  <si>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</si>
  <si>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</si>
  <si>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</si>
  <si>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</si>
  <si>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</si>
  <si>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</si>
  <si>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</si>
  <si>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</si>
  <si>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</si>
  <si>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</si>
  <si>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</si>
  <si>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</si>
  <si>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</si>
  <si>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</si>
  <si>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</si>
  <si>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</si>
  <si>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</si>
  <si>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</si>
  <si>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</si>
  <si>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</si>
  <si>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</si>
  <si>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</si>
  <si>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</si>
  <si>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</si>
  <si>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</si>
  <si>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</si>
  <si>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</si>
  <si>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</si>
  <si>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</si>
  <si>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</si>
  <si>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</si>
  <si>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</si>
  <si>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</si>
  <si>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</si>
  <si>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</si>
  <si>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</si>
  <si>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</si>
  <si>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</si>
  <si>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</si>
  <si>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</si>
  <si>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</si>
  <si>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</si>
  <si>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</si>
  <si>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</si>
  <si>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</si>
  <si>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</si>
  <si>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</si>
  <si>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</si>
  <si>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</si>
  <si>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</si>
  <si>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</si>
  <si>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</si>
  <si>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</si>
  <si>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</si>
  <si>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</si>
  <si>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</si>
  <si>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</si>
  <si>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</si>
  <si>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</si>
  <si>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</si>
  <si>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</si>
  <si>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</si>
  <si>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</si>
  <si>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</si>
  <si>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</si>
  <si>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</si>
  <si>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</si>
  <si>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</si>
  <si>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</si>
  <si>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</si>
  <si>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</si>
  <si>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</si>
  <si>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</si>
  <si>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</si>
  <si>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</si>
  <si>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</si>
  <si>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</si>
  <si>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</si>
  <si>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</si>
  <si>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</si>
  <si>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</si>
  <si>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</si>
  <si>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</si>
  <si>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</si>
  <si>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</si>
  <si>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</si>
  <si>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</si>
  <si>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</si>
  <si>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</si>
  <si>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</si>
  <si>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</si>
  <si>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</si>
  <si>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</si>
  <si>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</si>
  <si>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</si>
  <si>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</si>
  <si>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</si>
  <si>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</si>
  <si>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</si>
  <si>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</si>
  <si>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</si>
  <si>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</si>
  <si>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</si>
  <si>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</si>
  <si>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</si>
  <si>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</si>
  <si>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</si>
  <si>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</si>
  <si>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</si>
  <si>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</si>
  <si>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</si>
  <si>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</si>
  <si>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</si>
  <si>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</si>
  <si>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</si>
  <si>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</si>
  <si>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</si>
  <si>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</si>
  <si>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</si>
  <si>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</si>
  <si>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</si>
  <si>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</si>
  <si>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</si>
  <si>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</si>
  <si>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</si>
  <si>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</si>
  <si>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</si>
  <si>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</si>
  <si>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</si>
  <si>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</si>
  <si>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</si>
  <si>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</si>
  <si>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</si>
  <si>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</si>
  <si>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</si>
  <si>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</si>
  <si>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</si>
  <si>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</si>
  <si>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</si>
  <si>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</si>
  <si>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</si>
  <si>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</si>
  <si>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</si>
  <si>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</si>
  <si>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</si>
  <si>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</si>
  <si>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</si>
  <si>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</si>
  <si>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</si>
  <si>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</si>
  <si>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</si>
  <si>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</si>
  <si>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</si>
  <si>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</si>
  <si>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</si>
  <si>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</si>
  <si>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</si>
  <si>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</si>
  <si>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</si>
  <si>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</si>
  <si>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</si>
  <si>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</si>
  <si>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</si>
  <si>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</si>
  <si>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</si>
  <si>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</si>
  <si>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</si>
  <si>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</si>
  <si>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</si>
  <si>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</si>
  <si>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</si>
  <si>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</si>
  <si>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</si>
  <si>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</si>
  <si>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</si>
  <si>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</si>
  <si>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</si>
  <si>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</si>
  <si>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</si>
  <si>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</si>
  <si>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</si>
  <si>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</si>
  <si>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</si>
  <si>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</si>
  <si>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</si>
  <si>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</si>
  <si>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</si>
  <si>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</si>
  <si>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</si>
  <si>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</si>
  <si>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</si>
  <si>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</si>
  <si>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</si>
  <si>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</si>
  <si>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</si>
  <si>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</si>
  <si>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</si>
  <si>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</si>
  <si>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</si>
  <si>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</si>
  <si>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</si>
  <si>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</si>
  <si>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</si>
  <si>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</si>
  <si>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</si>
  <si>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</si>
  <si>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</si>
  <si>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</si>
  <si>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</si>
  <si>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</si>
  <si>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</si>
  <si>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</si>
  <si>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</si>
  <si>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</si>
  <si>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</si>
  <si>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</si>
  <si>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</si>
  <si>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</si>
  <si>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</si>
  <si>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</si>
  <si>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</si>
  <si>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</si>
  <si>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</si>
  <si>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</si>
  <si>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</si>
  <si>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</si>
  <si>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</si>
  <si>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</si>
  <si>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</si>
  <si>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</si>
  <si>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</si>
  <si>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</si>
  <si>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</si>
  <si>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</si>
  <si>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</si>
  <si>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</si>
  <si>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</si>
  <si>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</si>
  <si>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</si>
  <si>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</si>
  <si>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</si>
  <si>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</si>
  <si>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</si>
  <si>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</si>
  <si>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</si>
  <si>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</si>
  <si>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</si>
  <si>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</si>
  <si>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</si>
  <si>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</si>
  <si>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</si>
  <si>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</si>
  <si>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</si>
  <si>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</si>
  <si>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</si>
  <si>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</si>
  <si>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</si>
  <si>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</si>
  <si>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</si>
  <si>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</si>
  <si>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</si>
  <si>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</si>
  <si>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</si>
  <si>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</si>
  <si>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</si>
  <si>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</si>
  <si>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</si>
  <si>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</si>
  <si>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</si>
  <si>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</si>
  <si>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</si>
  <si>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</si>
  <si>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</si>
  <si>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</si>
  <si>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</si>
  <si>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</si>
  <si>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</si>
  <si>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</si>
  <si>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</si>
  <si>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</si>
  <si>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</si>
  <si>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</si>
  <si>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</si>
  <si>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</si>
  <si>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</si>
  <si>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</si>
  <si>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</si>
  <si>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</si>
  <si>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</si>
  <si>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</si>
  <si>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</si>
  <si>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</si>
  <si>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</si>
  <si>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</si>
  <si>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</si>
  <si>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</si>
  <si>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</si>
  <si>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</si>
  <si>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</si>
  <si>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</si>
  <si>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</si>
  <si>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</si>
  <si>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</si>
  <si>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</si>
  <si>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</si>
  <si>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</si>
  <si>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</si>
  <si>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</si>
  <si>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</si>
  <si>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</si>
  <si>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2021-23-10000800</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</si>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</sst>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53" zoomScale="64" zoomScaleNormal="64" workbookViewId="0">
      <selection activeCell="G179" sqref="G179"/>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c r="A3" s="4"/>
      <c r="B3" s="5"/>
      <c r="C3" s="157"/>
      <c r="D3" s="144"/>
      <c r="E3" s="144"/>
      <c r="F3" s="144"/>
      <c r="G3" s="144"/>
      <c r="H3" s="144"/>
      <c r="I3" s="144"/>
      <c r="J3" s="144"/>
      <c r="K3" s="144"/>
      <c r="L3" s="162" t="s">
        <v>3</v>
      </c>
      <c r="M3" s="138"/>
      <c r="N3" s="162" t="s">
        <v>4</v>
      </c>
      <c r="O3" s="163"/>
      <c r="P3" s="1"/>
      <c r="Q3" s="1"/>
      <c r="R3" s="1"/>
      <c r="S3" s="1"/>
      <c r="T3" s="1"/>
      <c r="U3" s="1"/>
      <c r="V3" s="1"/>
      <c r="W3" s="1"/>
      <c r="X3" s="1"/>
      <c r="Y3" s="1"/>
      <c r="Z3" s="1"/>
      <c r="AA3" s="1"/>
      <c r="AB3" s="1"/>
    </row>
    <row r="4" spans="1:28" ht="24.75" customHeight="1">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70" t="s">
        <v>12</v>
      </c>
      <c r="M15" s="14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6" t="s">
        <v>14</v>
      </c>
      <c r="B17" s="147"/>
      <c r="C17" s="147"/>
      <c r="D17" s="147"/>
      <c r="E17" s="147"/>
      <c r="F17" s="147"/>
      <c r="G17" s="171"/>
      <c r="H17" s="146" t="s">
        <v>15</v>
      </c>
      <c r="I17" s="147"/>
      <c r="J17" s="147"/>
      <c r="K17" s="147"/>
      <c r="L17" s="147"/>
      <c r="M17" s="147"/>
      <c r="N17" s="147"/>
      <c r="O17" s="14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127</v>
      </c>
      <c r="J20" s="41" t="s">
        <v>575</v>
      </c>
      <c r="K20" s="42">
        <v>3382426631</v>
      </c>
      <c r="L20" s="43"/>
      <c r="M20" s="43">
        <v>44561</v>
      </c>
      <c r="N20" s="44">
        <f t="shared" ref="N20:N35" si="0">+(M20-L20)/30</f>
        <v>1485.3666666666666</v>
      </c>
      <c r="O20" s="45"/>
      <c r="P20" s="1"/>
      <c r="Q20" s="1"/>
      <c r="R20" s="1"/>
      <c r="S20" s="1"/>
      <c r="T20" s="1"/>
      <c r="U20" s="46"/>
      <c r="V20" s="47">
        <f t="shared" ref="V20:W20" ca="1" si="1">NOW()</f>
        <v>44193.978042708331</v>
      </c>
      <c r="W20" s="47">
        <f t="shared" ca="1" si="1"/>
        <v>44193.978042708331</v>
      </c>
      <c r="X20" s="1"/>
      <c r="Y20" s="1"/>
      <c r="Z20" s="1"/>
      <c r="AA20" s="1"/>
      <c r="AB20" s="1"/>
    </row>
    <row r="21" spans="1:28" ht="30" customHeight="1" outlineLevel="1">
      <c r="A21" s="4"/>
      <c r="B21" s="48"/>
      <c r="C21" s="1"/>
      <c r="D21" s="1"/>
      <c r="E21" s="1"/>
      <c r="F21" s="1"/>
      <c r="G21" s="1"/>
      <c r="H21" s="34"/>
      <c r="I21" s="40" t="s">
        <v>127</v>
      </c>
      <c r="J21" s="41" t="s">
        <v>506</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t="s">
        <v>127</v>
      </c>
      <c r="J22" s="41" t="s">
        <v>676</v>
      </c>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t="s">
        <v>127</v>
      </c>
      <c r="J23" s="41" t="s">
        <v>730</v>
      </c>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3" t="s">
        <v>24</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40"/>
      <c r="D38" s="140"/>
      <c r="E38" s="140"/>
      <c r="F38" s="141"/>
      <c r="G38" s="1"/>
      <c r="H38" s="55"/>
      <c r="I38" s="175"/>
      <c r="J38" s="140"/>
      <c r="K38" s="140"/>
      <c r="L38" s="140"/>
      <c r="M38" s="140"/>
      <c r="N38" s="14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6" t="s">
        <v>2706</v>
      </c>
      <c r="J39" s="177"/>
      <c r="K39" s="177"/>
      <c r="L39" s="177"/>
      <c r="M39" s="177"/>
      <c r="N39" s="17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6" t="s">
        <v>26</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9" t="s">
        <v>27</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c r="A44" s="149" t="s">
        <v>28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5.75" customHeight="1">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9" t="s">
        <v>42</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c r="A110" s="149" t="s">
        <v>43</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5.75" customHeight="1">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8" t="s">
        <v>29</v>
      </c>
      <c r="J112" s="13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6" t="s">
        <v>48</v>
      </c>
      <c r="B162" s="147"/>
      <c r="C162" s="147"/>
      <c r="D162" s="147"/>
      <c r="E162" s="148"/>
      <c r="F162" s="189" t="s">
        <v>49</v>
      </c>
      <c r="G162" s="147"/>
      <c r="H162" s="171"/>
      <c r="I162" s="146" t="s">
        <v>50</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c r="A163" s="186" t="s">
        <v>51</v>
      </c>
      <c r="B163" s="144"/>
      <c r="C163" s="144"/>
      <c r="D163" s="144"/>
      <c r="E163" s="187"/>
      <c r="F163" s="185" t="s">
        <v>52</v>
      </c>
      <c r="G163" s="144"/>
      <c r="H163" s="144"/>
      <c r="I163" s="186" t="s">
        <v>53</v>
      </c>
      <c r="J163" s="144"/>
      <c r="K163" s="144"/>
      <c r="L163" s="144"/>
      <c r="M163" s="144"/>
      <c r="N163" s="144"/>
      <c r="O163" s="18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73" t="s">
        <v>55</v>
      </c>
      <c r="C165" s="144"/>
      <c r="D165" s="144"/>
      <c r="E165" s="5"/>
      <c r="F165" s="1"/>
      <c r="G165" s="173" t="s">
        <v>55</v>
      </c>
      <c r="H165" s="144"/>
      <c r="I165" s="190" t="s">
        <v>56</v>
      </c>
      <c r="J165" s="144"/>
      <c r="K165" s="144"/>
      <c r="L165" s="144"/>
      <c r="M165" s="144"/>
      <c r="N165" s="85" t="s">
        <v>2710</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2709</v>
      </c>
      <c r="E167" s="5"/>
      <c r="F167" s="1"/>
      <c r="G167" s="85" t="s">
        <v>115</v>
      </c>
      <c r="H167" s="1"/>
      <c r="I167" s="191" t="s">
        <v>58</v>
      </c>
      <c r="J167" s="144"/>
      <c r="K167" s="144"/>
      <c r="L167" s="144"/>
      <c r="M167" s="144"/>
      <c r="N167" s="144"/>
      <c r="O167" s="187"/>
      <c r="P167" s="1"/>
      <c r="Q167" s="1"/>
      <c r="R167" s="1"/>
      <c r="S167" s="1"/>
      <c r="T167" s="1"/>
      <c r="U167" s="11"/>
      <c r="V167" s="1"/>
      <c r="W167" s="1"/>
      <c r="X167" s="1"/>
      <c r="Y167" s="1"/>
      <c r="Z167" s="1"/>
      <c r="AA167" s="1"/>
      <c r="AB167" s="1"/>
    </row>
    <row r="168" spans="1:28" ht="15.75" customHeight="1">
      <c r="A168" s="4"/>
      <c r="B168" s="192" t="s">
        <v>59</v>
      </c>
      <c r="C168" s="144"/>
      <c r="D168" s="144"/>
      <c r="E168" s="5"/>
      <c r="F168" s="1"/>
      <c r="G168" s="1"/>
      <c r="H168" s="86" t="s">
        <v>60</v>
      </c>
      <c r="I168" s="157"/>
      <c r="J168" s="144"/>
      <c r="K168" s="144"/>
      <c r="L168" s="144"/>
      <c r="M168" s="144"/>
      <c r="N168" s="144"/>
      <c r="O168" s="18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6" t="s">
        <v>63</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c r="A173" s="149" t="s">
        <v>64</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5.75" customHeight="1">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2" t="s">
        <v>65</v>
      </c>
      <c r="C176" s="137"/>
      <c r="D176" s="137"/>
      <c r="E176" s="137"/>
      <c r="F176" s="137"/>
      <c r="G176" s="138"/>
      <c r="H176" s="33"/>
      <c r="I176" s="202" t="s">
        <v>66</v>
      </c>
      <c r="J176" s="137"/>
      <c r="K176" s="137"/>
      <c r="L176" s="137"/>
      <c r="M176" s="20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6" t="s">
        <v>67</v>
      </c>
      <c r="C177" s="197"/>
      <c r="D177" s="198"/>
      <c r="E177" s="202" t="s">
        <v>68</v>
      </c>
      <c r="F177" s="137"/>
      <c r="G177" s="138"/>
      <c r="H177" s="1"/>
      <c r="I177" s="196" t="s">
        <v>67</v>
      </c>
      <c r="J177" s="197"/>
      <c r="K177" s="197"/>
      <c r="L177" s="198"/>
      <c r="M177" s="204" t="s">
        <v>69</v>
      </c>
      <c r="N177" s="1"/>
      <c r="O177" s="5"/>
      <c r="P177" s="1"/>
      <c r="Q177" s="10"/>
      <c r="R177" s="10"/>
      <c r="S177" s="10"/>
      <c r="T177" s="10"/>
      <c r="U177" s="10"/>
      <c r="V177" s="10"/>
      <c r="W177" s="10"/>
      <c r="X177" s="10"/>
      <c r="Y177" s="10"/>
      <c r="Z177" s="10"/>
      <c r="AA177" s="10"/>
      <c r="AB177" s="10"/>
    </row>
    <row r="178" spans="1:28" ht="15.75" customHeight="1">
      <c r="A178" s="4"/>
      <c r="B178" s="199"/>
      <c r="C178" s="200"/>
      <c r="D178" s="201"/>
      <c r="E178" s="90" t="s">
        <v>70</v>
      </c>
      <c r="F178" s="91" t="s">
        <v>71</v>
      </c>
      <c r="G178" s="91" t="s">
        <v>72</v>
      </c>
      <c r="H178" s="1"/>
      <c r="I178" s="199"/>
      <c r="J178" s="200"/>
      <c r="K178" s="200"/>
      <c r="L178" s="201"/>
      <c r="M178" s="205"/>
      <c r="N178" s="1"/>
      <c r="O178" s="5"/>
      <c r="P178" s="1"/>
      <c r="Q178" s="10"/>
      <c r="R178" s="91" t="s">
        <v>72</v>
      </c>
      <c r="S178" s="10"/>
      <c r="T178" s="10"/>
      <c r="U178" s="136" t="s">
        <v>73</v>
      </c>
      <c r="V178" s="137"/>
      <c r="W178" s="138"/>
      <c r="X178" s="92">
        <v>0.02</v>
      </c>
      <c r="Y178" s="93"/>
      <c r="Z178" s="94" t="str">
        <f t="shared" ref="Z178:Z180" si="7">IF(Y178&gt;0,SUM(E180+Y178),"")</f>
        <v/>
      </c>
      <c r="AA178" s="10"/>
      <c r="AB178" s="10"/>
    </row>
    <row r="179" spans="1:28" ht="15.75" customHeight="1">
      <c r="A179" s="4"/>
      <c r="B179" s="193" t="s">
        <v>65</v>
      </c>
      <c r="C179" s="194"/>
      <c r="D179" s="195"/>
      <c r="E179" s="95">
        <v>0.02</v>
      </c>
      <c r="F179" s="96">
        <v>0.01</v>
      </c>
      <c r="G179" s="94">
        <f>IF(F179&gt;0,SUM(E179+F179),"")</f>
        <v>0.03</v>
      </c>
      <c r="H179" s="1"/>
      <c r="I179" s="193" t="s">
        <v>74</v>
      </c>
      <c r="J179" s="194"/>
      <c r="K179" s="194"/>
      <c r="L179" s="195"/>
      <c r="M179" s="97"/>
      <c r="N179" s="1"/>
      <c r="O179" s="5"/>
      <c r="P179" s="1"/>
      <c r="Q179" s="10"/>
      <c r="R179" s="98" t="str">
        <f>IF(M179&gt;0,SUM(L179+M179),"")</f>
        <v/>
      </c>
      <c r="S179" s="1"/>
      <c r="T179" s="10"/>
      <c r="U179" s="136" t="s">
        <v>75</v>
      </c>
      <c r="V179" s="137"/>
      <c r="W179" s="138"/>
      <c r="X179" s="92">
        <v>0.02</v>
      </c>
      <c r="Y179" s="93"/>
      <c r="Z179" s="94" t="str">
        <f t="shared" si="7"/>
        <v/>
      </c>
      <c r="AA179" s="10"/>
      <c r="AB179" s="10"/>
    </row>
    <row r="180" spans="1:28" ht="15.75" hidden="1" customHeight="1">
      <c r="A180" s="4"/>
      <c r="B180" s="143"/>
      <c r="C180" s="144"/>
      <c r="D180" s="144"/>
      <c r="E180" s="100"/>
      <c r="F180" s="1"/>
      <c r="G180" s="1"/>
      <c r="H180" s="1"/>
      <c r="I180" s="143"/>
      <c r="J180" s="144"/>
      <c r="K180" s="144"/>
      <c r="L180" s="144"/>
      <c r="M180" s="1"/>
      <c r="N180" s="1"/>
      <c r="O180" s="5"/>
      <c r="P180" s="1"/>
      <c r="Q180" s="10"/>
      <c r="R180" s="98" t="str">
        <f t="shared" ref="R180:R183" si="8">IF(S180&gt;0,SUM(L180+S180),"")</f>
        <v/>
      </c>
      <c r="S180" s="93"/>
      <c r="T180" s="10"/>
      <c r="U180" s="136" t="s">
        <v>76</v>
      </c>
      <c r="V180" s="137"/>
      <c r="W180" s="138"/>
      <c r="X180" s="92">
        <v>0.03</v>
      </c>
      <c r="Y180" s="93"/>
      <c r="Z180" s="94" t="str">
        <f t="shared" si="7"/>
        <v/>
      </c>
      <c r="AA180" s="10"/>
      <c r="AB180" s="10"/>
    </row>
    <row r="181" spans="1:28" ht="15.75" hidden="1" customHeight="1">
      <c r="A181" s="4"/>
      <c r="B181" s="143"/>
      <c r="C181" s="144"/>
      <c r="D181" s="144"/>
      <c r="E181" s="100"/>
      <c r="F181" s="1"/>
      <c r="G181" s="1"/>
      <c r="H181" s="1"/>
      <c r="I181" s="143"/>
      <c r="J181" s="144"/>
      <c r="K181" s="144"/>
      <c r="L181" s="144"/>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3"/>
      <c r="C182" s="144"/>
      <c r="D182" s="144"/>
      <c r="E182" s="100"/>
      <c r="F182" s="1"/>
      <c r="G182" s="1"/>
      <c r="H182" s="1"/>
      <c r="I182" s="143"/>
      <c r="J182" s="144"/>
      <c r="K182" s="144"/>
      <c r="L182" s="144"/>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3"/>
      <c r="J183" s="144"/>
      <c r="K183" s="144"/>
      <c r="L183" s="144"/>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101472798.92999999</v>
      </c>
      <c r="F185" s="105"/>
      <c r="G185" s="1"/>
      <c r="H185" s="1"/>
      <c r="I185" s="101" t="s">
        <v>78</v>
      </c>
      <c r="J185" s="102">
        <f>+SUM(M179:M183)</f>
        <v>0</v>
      </c>
      <c r="K185" s="145" t="s">
        <v>79</v>
      </c>
      <c r="L185" s="14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6" t="s">
        <v>81</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c r="A189" s="149" t="s">
        <v>82</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5.75" customHeight="1">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55" t="s">
        <v>83</v>
      </c>
      <c r="C192" s="14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6" t="s">
        <v>88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2" t="s">
        <v>89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5.75" customHeight="1">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5.75" customHeight="1">
      <c r="A201" s="4"/>
      <c r="B201" s="142" t="s">
        <v>90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BAD2DA95-535D-484A-8893-F0E7E09F15E9}">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