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 N T\Desktop\CHOCÓ\"/>
    </mc:Choice>
  </mc:AlternateContent>
  <bookViews>
    <workbookView xWindow="0" yWindow="0" windowWidth="20490" windowHeight="765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<sst xmlns="http://schemas.openxmlformats.org/spreadsheetml/2006/main" count="3342" uniqueCount="2765">
  <si>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</si>
  <si>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</si>
  <si>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</si>
  <si>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</si>
  <si>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</si>
  <si>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</si>
  <si>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</si>
  <si>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</si>
  <si>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</si>
  <si>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</si>
  <si>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</si>
  <si>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</si>
  <si>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</si>
  <si>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</si>
  <si>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</si>
  <si>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</si>
  <si>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</si>
  <si>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</si>
  <si>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</si>
  <si>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</si>
  <si>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</si>
  <si>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</si>
  <si>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</si>
  <si>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</si>
  <si>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</si>
  <si>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</si>
  <si>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</si>
  <si>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</si>
  <si>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</si>
  <si>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</si>
  <si>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</si>
  <si>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</si>
  <si>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</si>
  <si>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</si>
  <si>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</si>
  <si>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</si>
  <si>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</si>
  <si>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</si>
  <si>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</si>
  <si>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</si>
  <si>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</si>
  <si>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</si>
  <si>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</si>
  <si>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</si>
  <si>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</si>
  <si>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</si>
  <si>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</si>
  <si>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</si>
  <si>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</si>
  <si>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</si>
  <si>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</si>
  <si>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</si>
  <si>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</si>
  <si>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</si>
  <si>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</si>
  <si>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</si>
  <si>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</si>
  <si>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</si>
  <si>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</si>
  <si>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</si>
  <si>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</si>
  <si>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</si>
  <si>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</si>
  <si>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</si>
  <si>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</si>
  <si>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</si>
  <si>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</si>
  <si>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</si>
  <si>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</si>
  <si>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</si>
  <si>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</si>
  <si>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</si>
  <si>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</si>
  <si>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</si>
  <si>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</si>
  <si>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</si>
  <si>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</si>
  <si>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</si>
  <si>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</si>
  <si>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</si>
  <si>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</si>
  <si>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</si>
  <si>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</si>
  <si>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</si>
  <si>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</si>
  <si>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</si>
  <si>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</si>
  <si>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</si>
  <si>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</si>
  <si>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</si>
  <si>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</si>
  <si>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</si>
  <si>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</si>
  <si>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</si>
  <si>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</si>
  <si>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</si>
  <si>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</si>
  <si>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</si>
  <si>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</si>
  <si>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</si>
  <si>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</si>
  <si>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</si>
  <si>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</si>
  <si>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</si>
  <si>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</si>
  <si>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</si>
  <si>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</si>
  <si>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</si>
  <si>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</si>
  <si>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</si>
  <si>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</si>
  <si>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</si>
  <si>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</si>
  <si>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</si>
  <si>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</si>
  <si>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</si>
  <si>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</si>
  <si>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</si>
  <si>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</si>
  <si>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</si>
  <si>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</si>
  <si>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</si>
  <si>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</si>
  <si>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</si>
  <si>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</si>
  <si>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</si>
  <si>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</si>
  <si>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</si>
  <si>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</si>
  <si>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</si>
  <si>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</si>
  <si>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</si>
  <si>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</si>
  <si>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</si>
  <si>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</si>
  <si>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</si>
  <si>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</si>
  <si>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</si>
  <si>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</si>
  <si>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</si>
  <si>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</si>
  <si>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</si>
  <si>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</si>
  <si>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</si>
  <si>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</si>
  <si>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</si>
  <si>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</si>
  <si>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</si>
  <si>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</si>
  <si>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</si>
  <si>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</si>
  <si>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</si>
  <si>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</si>
  <si>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</si>
  <si>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</si>
  <si>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</si>
  <si>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</si>
  <si>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</si>
  <si>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</si>
  <si>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</si>
  <si>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</si>
  <si>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</si>
  <si>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</si>
  <si>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</si>
  <si>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</si>
  <si>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</si>
  <si>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</si>
  <si>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</si>
  <si>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</si>
  <si>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</si>
  <si>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</si>
  <si>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</si>
  <si>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</si>
  <si>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</si>
  <si>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</si>
  <si>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</si>
  <si>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</si>
  <si>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</si>
  <si>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</si>
  <si>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</si>
  <si>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</si>
  <si>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</si>
  <si>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</si>
  <si>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</si>
  <si>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</si>
  <si>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</si>
  <si>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</si>
  <si>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</si>
  <si>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</si>
  <si>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</si>
  <si>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</si>
  <si>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</si>
  <si>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</si>
  <si>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</si>
  <si>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</si>
  <si>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</si>
  <si>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</si>
  <si>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</si>
  <si>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</si>
  <si>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</si>
  <si>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</si>
  <si>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</si>
  <si>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</si>
  <si>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</si>
  <si>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</si>
  <si>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</si>
  <si>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</si>
  <si>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</si>
  <si>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</si>
  <si>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</si>
  <si>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</si>
  <si>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</si>
  <si>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</si>
  <si>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</si>
  <si>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</si>
  <si>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</si>
  <si>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</si>
  <si>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</si>
  <si>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</si>
  <si>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</si>
  <si>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</si>
  <si>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</si>
  <si>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</si>
  <si>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</si>
  <si>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</si>
  <si>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</si>
  <si>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</si>
  <si>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</si>
  <si>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</si>
  <si>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</si>
  <si>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</si>
  <si>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</si>
  <si>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</si>
  <si>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</si>
  <si>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</si>
  <si>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</si>
  <si>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</si>
  <si>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</si>
  <si>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</si>
  <si>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</si>
  <si>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</si>
  <si>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</si>
  <si>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</si>
  <si>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</si>
  <si>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</si>
  <si>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</si>
  <si>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</si>
  <si>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</si>
  <si>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</si>
  <si>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</si>
  <si>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</si>
  <si>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</si>
  <si>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</si>
  <si>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</si>
  <si>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</si>
  <si>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</si>
  <si>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</si>
  <si>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</si>
  <si>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</si>
  <si>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</si>
  <si>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</si>
  <si>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</si>
  <si>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</si>
  <si>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</si>
  <si>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</si>
  <si>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</si>
  <si>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</si>
  <si>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</si>
  <si>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</si>
  <si>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</si>
  <si>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</si>
  <si>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</si>
  <si>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</si>
  <si>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</si>
  <si>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</si>
  <si>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</si>
  <si>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</si>
  <si>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</si>
  <si>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</si>
  <si>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</si>
  <si>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</si>
  <si>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</si>
  <si>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</si>
  <si>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</si>
  <si>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</si>
  <si>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</si>
  <si>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</si>
  <si>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</si>
  <si>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</si>
  <si>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</si>
  <si>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</si>
  <si>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</si>
  <si>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</si>
  <si>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</si>
  <si>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</si>
  <si>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</si>
  <si>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</si>
  <si>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</si>
  <si>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</si>
  <si>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</si>
  <si>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</si>
  <si>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</si>
  <si>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</si>
  <si>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</si>
  <si>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</si>
  <si>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</si>
  <si>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</si>
  <si>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</si>
  <si>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</si>
  <si>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</si>
  <si>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</si>
  <si>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</si>
  <si>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</si>
  <si>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</si>
  <si>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</si>
  <si>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</si>
  <si>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</si>
  <si>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</si>
  <si>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</si>
  <si>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</si>
  <si>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</si>
  <si>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</si>
  <si>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</si>
  <si>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</si>
  <si>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</si>
  <si>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</si>
  <si>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</si>
  <si>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</si>
  <si>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</si>
  <si>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</si>
  <si>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</si>
  <si>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</si>
  <si>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</si>
  <si>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</si>
  <si>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</si>
  <si>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</si>
  <si>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</si>
  <si>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</si>
  <si>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</si>
  <si>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</si>
  <si>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</si>
  <si>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</si>
  <si>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</si>
  <si>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</si>
  <si>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</si>
  <si>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</si>
  <si>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</si>
  <si>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</si>
  <si>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</si>
  <si>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</si>
  <si>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</si>
  <si>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</si>
  <si>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</si>
  <si>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</si>
  <si>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</si>
  <si>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</si>
  <si>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</si>
  <si>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</si>
  <si>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</si>
  <si>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</si>
  <si>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</si>
  <si>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</si>
  <si>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</si>
  <si>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</si>
  <si>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</si>
  <si>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</si>
  <si>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</si>
  <si>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</si>
  <si>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</si>
  <si>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</si>
  <si>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</si>
  <si>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</si>
  <si>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</si>
  <si>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</si>
  <si>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</si>
  <si>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</si>
  <si>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</si>
  <si>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</si>
  <si>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</si>
  <si>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</si>
  <si>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</si>
  <si>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</si>
  <si>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</si>
  <si>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</si>
  <si>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</si>
  <si>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</si>
  <si>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</si>
  <si>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</si>
  <si>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</si>
  <si>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</si>
  <si>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</si>
  <si>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</si>
  <si>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</si>
  <si>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</si>
  <si>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</si>
  <si>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</si>
  <si>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</si>
  <si>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</si>
  <si>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</si>
  <si>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</si>
  <si>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</si>
  <si>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</si>
  <si>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</si>
  <si>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</si>
  <si>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</si>
  <si>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</si>
  <si>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</si>
  <si>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</si>
  <si>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</si>
  <si>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</si>
  <si>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</si>
  <si>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</si>
  <si>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</si>
  <si>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</si>
  <si>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</si>
  <si>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</si>
  <si>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</si>
  <si>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</si>
  <si>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</si>
  <si>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</si>
  <si>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</si>
  <si>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</si>
  <si>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</si>
  <si>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</si>
  <si>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</si>
  <si>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</si>
  <si>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</si>
  <si>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</si>
  <si>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</si>
  <si>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</si>
  <si>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</si>
  <si>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</si>
  <si>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</si>
  <si>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</si>
  <si>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</si>
  <si>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</si>
  <si>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</si>
  <si>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</si>
  <si>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</si>
  <si>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</si>
  <si>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</si>
  <si>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</si>
  <si>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</si>
  <si>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</si>
  <si>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</si>
  <si>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</si>
  <si>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</si>
  <si>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</si>
  <si>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</si>
  <si>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</si>
  <si>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</si>
  <si>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</si>
  <si>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</si>
  <si>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</si>
  <si>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</si>
  <si>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</si>
  <si>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</si>
  <si>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</si>
  <si>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</si>
  <si>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</si>
  <si>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</si>
  <si>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</si>
  <si>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</si>
  <si>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</si>
  <si>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</si>
  <si>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</si>
  <si>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</si>
  <si>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</si>
  <si>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</si>
  <si>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</si>
  <si>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</si>
  <si>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</si>
  <si>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</si>
  <si>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</si>
  <si>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</si>
  <si>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</si>
  <si>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</si>
  <si>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</si>
  <si>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</si>
  <si>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</si>
  <si>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</si>
  <si>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</si>
  <si>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</si>
  <si>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</si>
  <si>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</si>
  <si>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</si>
  <si>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</si>
  <si>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</si>
  <si>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</si>
  <si>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</si>
  <si>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</si>
  <si>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</si>
  <si>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</si>
  <si>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</si>
  <si>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</si>
  <si>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</si>
  <si>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</si>
  <si>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</si>
  <si>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</si>
  <si>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</si>
  <si>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</si>
  <si>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</si>
  <si>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</si>
  <si>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</si>
  <si>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</si>
  <si>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</si>
  <si>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</si>
  <si>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</si>
  <si>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</si>
  <si>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</si>
  <si>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</si>
  <si>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</si>
  <si>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</si>
  <si>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</si>
  <si>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</si>
  <si>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</si>
  <si>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</si>
  <si>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</si>
  <si>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</si>
  <si>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</si>
  <si>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</si>
  <si>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</si>
  <si>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</si>
  <si>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</si>
  <si>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</si>
  <si>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</si>
  <si>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</si>
  <si>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</si>
  <si>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</si>
  <si>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</si>
  <si>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</si>
  <si>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</si>
  <si>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</si>
  <si>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</si>
  <si>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</si>
  <si>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</si>
  <si>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</si>
  <si>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</si>
  <si>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</si>
  <si>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</si>
  <si>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</si>
  <si>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</si>
  <si>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</si>
  <si>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</si>
  <si>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</si>
  <si>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</si>
  <si>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</si>
  <si>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</si>
  <si>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</si>
  <si>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</si>
  <si>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</si>
  <si>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</si>
  <si>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</si>
  <si>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</si>
  <si>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</si>
  <si>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</si>
  <si>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</si>
  <si>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</si>
  <si>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</si>
  <si>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</si>
  <si>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</si>
  <si>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</si>
  <si>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</si>
  <si>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</si>
  <si>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</si>
  <si>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</si>
  <si>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</si>
  <si>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</si>
  <si>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</si>
  <si>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</si>
  <si>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</si>
  <si>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</si>
  <si>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</si>
  <si>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</si>
  <si>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</si>
  <si>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</si>
  <si>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</si>
  <si>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</si>
  <si>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</si>
  <si>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</si>
  <si>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</si>
  <si>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</si>
  <si>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</si>
  <si>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</si>
  <si>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</si>
  <si>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</si>
  <si>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</si>
  <si>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</si>
  <si>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</si>
  <si>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</si>
  <si>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</si>
  <si>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</si>
  <si>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</si>
  <si>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</si>
  <si>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</si>
  <si>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</si>
  <si>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</si>
  <si>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</si>
  <si>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</si>
  <si>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</si>
  <si>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</si>
  <si>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</si>
  <si>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</si>
  <si>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</si>
  <si>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</si>
  <si>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</si>
  <si>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</si>
  <si>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</si>
  <si>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</si>
  <si>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</si>
  <si>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</si>
  <si>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</si>
  <si>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</si>
  <si>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</si>
  <si>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</si>
  <si>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</si>
  <si>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</si>
  <si>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</si>
  <si>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</si>
  <si>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</si>
  <si>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</si>
  <si>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</si>
  <si>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</si>
  <si>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</si>
  <si>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</si>
  <si>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</si>
  <si>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</si>
  <si>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</si>
  <si>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</si>
  <si>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</si>
  <si>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</si>
  <si>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</si>
  <si>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</si>
  <si>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</si>
  <si>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</si>
  <si>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</si>
  <si>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</si>
  <si>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</si>
  <si>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</si>
  <si>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</si>
  <si>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</si>
  <si>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</si>
  <si>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</si>
  <si>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</si>
  <si>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</si>
  <si>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</si>
  <si>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</si>
  <si>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</si>
  <si>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</si>
  <si>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</si>
  <si>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</si>
  <si>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</si>
  <si>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</si>
  <si>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</si>
  <si>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</si>
  <si>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</si>
  <si>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</si>
  <si>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</si>
  <si>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</si>
  <si>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</si>
  <si>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</si>
  <si>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</si>
  <si>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</si>
  <si>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</si>
  <si>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</si>
  <si>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</si>
  <si>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</si>
  <si>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</si>
  <si>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</si>
  <si>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</si>
  <si>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</si>
  <si>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</si>
  <si>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</si>
  <si>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</si>
  <si>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</si>
  <si>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</si>
  <si>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</si>
  <si>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</si>
  <si>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</si>
  <si>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</si>
  <si>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</si>
  <si>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</si>
  <si>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</si>
  <si>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</si>
  <si>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</si>
  <si>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</si>
  <si>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</si>
  <si>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</si>
  <si>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</si>
  <si>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</si>
  <si>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</si>
  <si>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</si>
  <si>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</si>
  <si>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</si>
  <si>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</si>
  <si>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</si>
  <si>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</si>
  <si>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</si>
  <si>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</si>
  <si>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</si>
  <si>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</si>
  <si>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</si>
  <si>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</si>
  <si>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</si>
  <si>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</si>
  <si>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</si>
  <si>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</si>
  <si>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</si>
  <si>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</si>
  <si>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</si>
  <si>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</si>
  <si>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</si>
  <si>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</si>
  <si>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</si>
  <si>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</si>
  <si>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</si>
  <si>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</si>
  <si>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</si>
  <si>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</si>
  <si>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</si>
  <si>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</si>
  <si>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</si>
  <si>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</si>
  <si>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</si>
  <si>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</si>
  <si>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</si>
  <si>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</si>
  <si>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</si>
  <si>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</si>
  <si>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</si>
  <si>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</si>
  <si>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</si>
  <si>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</si>
  <si>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</si>
  <si>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</si>
  <si>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</si>
  <si>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</si>
  <si>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</si>
  <si>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</si>
  <si>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</si>
  <si>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</si>
  <si>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</si>
  <si>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</si>
  <si>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</si>
  <si>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</si>
  <si>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</si>
  <si>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</si>
  <si>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</si>
  <si>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</si>
  <si>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</si>
  <si>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</si>
  <si>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</si>
  <si>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</si>
  <si>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</si>
  <si>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</si>
  <si>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</si>
  <si>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</si>
  <si>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</si>
  <si>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</si>
  <si>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</si>
  <si>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</si>
  <si>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</si>
  <si>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</si>
  <si>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</si>
  <si>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</si>
  <si>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</si>
  <si>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</si>
  <si>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</si>
  <si>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</si>
  <si>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</si>
  <si>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</si>
  <si>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</si>
  <si>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</si>
  <si>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</si>
  <si>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</si>
  <si>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</si>
  <si>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</si>
  <si>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</si>
  <si>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</si>
  <si>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</si>
  <si>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</si>
  <si>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</si>
  <si>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</si>
  <si>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</si>
  <si>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</si>
  <si>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</si>
  <si>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</si>
  <si>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</si>
  <si>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</si>
  <si>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</si>
  <si>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</si>
  <si>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</si>
  <si>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</si>
  <si>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</si>
  <si>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</si>
  <si>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</si>
  <si>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</si>
  <si>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</si>
  <si>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</si>
  <si>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</si>
  <si>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</si>
  <si>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</si>
  <si>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</si>
  <si>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</si>
  <si>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</si>
  <si>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</si>
  <si>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</si>
  <si>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</si>
  <si>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</si>
  <si>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</si>
  <si>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</si>
  <si>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</si>
  <si>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</si>
  <si>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</si>
  <si>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</si>
  <si>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</si>
  <si>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</si>
  <si>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</si>
  <si>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</si>
  <si>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</si>
  <si>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</si>
  <si>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</si>
  <si>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</si>
  <si>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</si>
  <si>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</si>
  <si>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</si>
  <si>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</si>
  <si>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</si>
  <si>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</si>
  <si>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</si>
  <si>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</si>
  <si>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</si>
  <si>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</si>
  <si>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</si>
  <si>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</si>
  <si>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</si>
  <si>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</si>
  <si>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</si>
  <si>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</si>
  <si>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</si>
  <si>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</si>
  <si>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</si>
  <si>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</si>
  <si>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</si>
  <si>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</si>
  <si>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</si>
  <si>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</si>
  <si>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</si>
  <si>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</si>
  <si>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</si>
  <si>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</si>
  <si>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</si>
  <si>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</si>
  <si>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</si>
  <si>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</si>
  <si>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</si>
  <si>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</si>
  <si>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</si>
  <si>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</si>
  <si>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</si>
  <si>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</si>
  <si>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</si>
  <si>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</si>
  <si>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</si>
  <si>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</si>
  <si>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</si>
  <si>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</si>
  <si>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</si>
  <si>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</si>
  <si>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</si>
  <si>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</si>
  <si>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</si>
  <si>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</si>
  <si>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</si>
  <si>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</si>
  <si>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</si>
  <si>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</si>
  <si>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</si>
  <si>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</si>
  <si>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</si>
  <si>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</si>
  <si>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</si>
  <si>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</si>
  <si>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</si>
  <si>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</si>
  <si>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</si>
  <si>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</si>
  <si>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</si>
  <si>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</si>
  <si>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</si>
  <si>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</si>
  <si>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</si>
  <si>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</si>
  <si>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</si>
  <si>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</si>
  <si>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</si>
  <si>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</si>
  <si>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</si>
  <si>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</si>
  <si>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</si>
  <si>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</si>
  <si>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</si>
  <si>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</si>
  <si>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</si>
  <si>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</si>
  <si>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</si>
  <si>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</si>
  <si>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</si>
  <si>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</si>
  <si>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</si>
  <si>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</si>
  <si>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</si>
  <si>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</si>
  <si>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</si>
  <si>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</si>
  <si>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</si>
  <si>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</si>
  <si>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</si>
  <si>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</si>
  <si>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</si>
  <si>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</si>
  <si>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</si>
  <si>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</si>
  <si>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</si>
  <si>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</si>
  <si>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</si>
  <si>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</si>
  <si>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</si>
  <si>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</si>
  <si>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</si>
  <si>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</si>
  <si>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</si>
  <si>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</si>
  <si>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</si>
  <si>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</si>
  <si>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</si>
  <si>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</si>
  <si>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</si>
  <si>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</si>
  <si>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</si>
  <si>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</si>
  <si>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</si>
  <si>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</si>
  <si>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</si>
  <si>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</si>
  <si>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</si>
  <si>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</si>
  <si>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</si>
  <si>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</si>
  <si>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</si>
  <si>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</si>
  <si>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</si>
  <si>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</si>
  <si>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</si>
  <si>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</si>
  <si>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</si>
  <si>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</si>
  <si>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</si>
  <si>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</si>
  <si>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</si>
  <si>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</si>
  <si>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</si>
  <si>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</si>
  <si>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</si>
  <si>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</si>
  <si>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</si>
  <si>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</si>
  <si>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</si>
  <si>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</si>
  <si>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</si>
  <si>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</si>
  <si>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</si>
  <si>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</si>
  <si>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</si>
  <si>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</si>
  <si>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</si>
  <si>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</si>
  <si>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</si>
  <si>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</si>
  <si>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</si>
  <si>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</si>
  <si>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</si>
  <si>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</si>
  <si>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</si>
  <si>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</si>
  <si>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</si>
  <si>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</si>
  <si>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</si>
  <si>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</si>
  <si>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</si>
  <si>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</si>
  <si>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</si>
  <si>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</si>
  <si>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</si>
  <si>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</si>
  <si>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</si>
  <si>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</si>
  <si>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</si>
  <si>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</si>
  <si>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</si>
  <si>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</si>
  <si>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</si>
  <si>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</si>
  <si>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</si>
  <si>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</si>
  <si>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</si>
  <si>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</si>
  <si>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</si>
  <si>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</si>
  <si>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</si>
  <si>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</si>
  <si>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</si>
  <si>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</si>
  <si>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</si>
  <si>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</si>
  <si>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</si>
  <si>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</si>
  <si>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</si>
  <si>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</si>
  <si>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</si>
  <si>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</si>
  <si>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</si>
  <si>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</si>
  <si>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</si>
  <si>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</si>
  <si>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</si>
  <si>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</si>
  <si>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</si>
  <si>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</si>
  <si>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</si>
  <si>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</si>
  <si>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</si>
  <si>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</si>
  <si>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</si>
  <si>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</si>
  <si>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</si>
  <si>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</si>
  <si>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</si>
  <si>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</si>
  <si>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</si>
  <si>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</si>
  <si>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</si>
  <si>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</si>
  <si>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</si>
  <si>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</si>
  <si>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</si>
  <si>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</si>
  <si>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</si>
  <si>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</si>
  <si>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</si>
  <si>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</si>
  <si>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</si>
  <si>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</si>
  <si>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</si>
  <si>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</si>
  <si>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</si>
  <si>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</si>
  <si>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</si>
  <si>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</si>
  <si>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</si>
  <si>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</si>
  <si>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</si>
  <si>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</si>
  <si>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</si>
  <si>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</si>
  <si>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</si>
  <si>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</si>
  <si>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</si>
  <si>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</si>
  <si>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</si>
  <si>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</si>
  <si>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</si>
  <si>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</si>
  <si>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</si>
  <si>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</si>
  <si>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</si>
  <si>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</si>
  <si>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</si>
  <si>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</si>
  <si>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</si>
  <si>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</si>
  <si>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</si>
  <si>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</si>
  <si>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</si>
  <si>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</si>
  <si>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</si>
  <si>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</si>
  <si>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</si>
  <si>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</si>
  <si>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</si>
  <si>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</si>
  <si>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</si>
  <si>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</si>
  <si>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</si>
  <si>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</si>
  <si>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</si>
  <si>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</si>
  <si>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</si>
  <si>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</si>
  <si>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</si>
  <si>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</si>
  <si>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</si>
  <si>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</si>
  <si>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</si>
  <si>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</si>
  <si>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</si>
  <si>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</si>
  <si>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</si>
  <si>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</si>
  <si>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</si>
  <si>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</si>
  <si>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</si>
  <si>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</si>
  <si>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</si>
  <si>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</si>
  <si>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</si>
  <si>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</si>
  <si>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</si>
  <si>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</si>
  <si>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</si>
  <si>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</si>
  <si>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</si>
  <si>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</si>
  <si>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</si>
  <si>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</si>
  <si>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</si>
  <si>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</si>
  <si>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</si>
  <si>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</si>
  <si>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</si>
  <si>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</si>
  <si>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</si>
  <si>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</si>
  <si>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</si>
  <si>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</si>
  <si>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</si>
  <si>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</si>
  <si>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</si>
  <si>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</si>
  <si>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</si>
  <si>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</si>
  <si>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</si>
  <si>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</si>
  <si>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</si>
  <si>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</si>
  <si>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</si>
  <si>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</si>
  <si>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</si>
  <si>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</si>
  <si>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</si>
  <si>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</si>
  <si>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</si>
  <si>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</si>
  <si>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</si>
  <si>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</si>
  <si>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</si>
  <si>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</si>
  <si>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</si>
  <si>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</si>
  <si>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</si>
  <si>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</si>
  <si>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</si>
  <si>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</si>
  <si>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</si>
  <si>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</si>
  <si>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</si>
  <si>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</si>
  <si>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</si>
  <si>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</si>
  <si>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</si>
  <si>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</si>
  <si>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</si>
  <si>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</si>
  <si>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</si>
  <si>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</si>
  <si>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</si>
  <si>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</si>
  <si>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</si>
  <si>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</si>
  <si>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</si>
  <si>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</si>
  <si>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</si>
  <si>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</si>
  <si>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</si>
  <si>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</si>
  <si>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</si>
  <si>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</si>
  <si>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</si>
  <si>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</si>
  <si>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</si>
  <si>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</si>
  <si>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</si>
  <si>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</si>
  <si>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</si>
  <si>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</si>
  <si>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</si>
  <si>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</si>
  <si>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</si>
  <si>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</si>
  <si>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</si>
  <si>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</si>
  <si>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</si>
  <si>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</si>
  <si>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</si>
  <si>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</si>
  <si>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</si>
  <si>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</si>
  <si>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</si>
  <si>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</si>
  <si>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</si>
  <si>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</si>
  <si>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</si>
  <si>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</si>
  <si>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</si>
  <si>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</si>
  <si>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</si>
  <si>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</si>
  <si>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</si>
  <si>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</si>
  <si>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</si>
  <si>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</si>
  <si>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</si>
  <si>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</si>
  <si>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</si>
  <si>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</si>
  <si>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</si>
  <si>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</si>
  <si>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</si>
  <si>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</si>
  <si>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</si>
  <si>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</si>
  <si>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</si>
  <si>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</si>
  <si>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</si>
  <si>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</si>
  <si>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</si>
  <si>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</si>
  <si>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</si>
  <si>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</si>
  <si>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</si>
  <si>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</si>
  <si>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</si>
  <si>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</si>
  <si>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</si>
  <si>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</si>
  <si>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</si>
  <si>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</si>
  <si>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</si>
  <si>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</si>
  <si>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</si>
  <si>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</si>
  <si>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</si>
  <si>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</si>
  <si>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</si>
  <si>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</si>
  <si>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</si>
  <si>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</si>
  <si>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</si>
  <si>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</si>
  <si>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</si>
  <si>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</si>
  <si>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</si>
  <si>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</si>
  <si>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</si>
  <si>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</si>
  <si>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</si>
  <si>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</si>
  <si>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</si>
  <si>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</si>
  <si>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</si>
  <si>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</si>
  <si>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</si>
  <si>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</si>
  <si>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</si>
  <si>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</si>
  <si>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</si>
  <si>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</si>
  <si>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</si>
  <si>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</si>
  <si>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</si>
  <si>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</si>
  <si>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</si>
  <si>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</si>
  <si>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</si>
  <si>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</si>
  <si>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</si>
  <si>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</si>
  <si>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</si>
  <si>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</si>
  <si>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</si>
  <si>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</si>
  <si>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</si>
  <si>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</si>
  <si>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</si>
  <si>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</si>
  <si>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</si>
  <si>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</si>
  <si>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</si>
  <si>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</si>
  <si>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</si>
  <si>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</si>
  <si>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</si>
  <si>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</si>
  <si>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</si>
  <si>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</si>
  <si>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</si>
  <si>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</si>
  <si>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</si>
  <si>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</si>
  <si>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</si>
  <si>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</si>
  <si>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</si>
  <si>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</si>
  <si>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</si>
  <si>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</si>
  <si>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</si>
  <si>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</si>
  <si>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</si>
  <si>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</si>
  <si>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</si>
  <si>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</si>
  <si>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</si>
  <si>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</si>
  <si>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</si>
  <si>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</si>
  <si>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</si>
  <si>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</si>
  <si>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</si>
  <si>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</si>
  <si>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</si>
  <si>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</si>
  <si>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</si>
  <si>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</si>
  <si>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</si>
  <si>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</si>
  <si>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</si>
  <si>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</si>
  <si>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</si>
  <si>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</si>
  <si>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</si>
  <si>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</si>
  <si>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</si>
  <si>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</si>
  <si>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</si>
  <si>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</si>
  <si>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</si>
  <si>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</si>
  <si>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</si>
  <si>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</si>
  <si>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</si>
  <si>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</si>
  <si>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</si>
  <si>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</si>
  <si>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</si>
  <si>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</si>
  <si>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</si>
  <si>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</si>
  <si>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</si>
  <si>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</si>
  <si>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</si>
  <si>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</si>
  <si>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</si>
  <si>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</si>
  <si>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</si>
  <si>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</si>
  <si>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</si>
  <si>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</si>
  <si>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</si>
  <si>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</si>
  <si>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</si>
  <si>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</si>
  <si>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</si>
  <si>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</si>
  <si>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</si>
  <si>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</si>
  <si>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</si>
  <si>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</si>
  <si>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</si>
  <si>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</si>
  <si>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</si>
  <si>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</si>
  <si>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</si>
  <si>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</si>
  <si>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</si>
  <si>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</si>
  <si>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</si>
  <si>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</si>
  <si>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</si>
  <si>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</si>
  <si>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</si>
  <si>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</si>
  <si>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</si>
  <si>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</si>
  <si>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</si>
  <si>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</si>
  <si>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</si>
  <si>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</si>
  <si>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</si>
  <si>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</si>
  <si>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</si>
  <si>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</si>
  <si>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</si>
  <si>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</si>
  <si>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</si>
  <si>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</si>
  <si>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</si>
  <si>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</si>
  <si>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</si>
  <si>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</si>
  <si>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</si>
  <si>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</si>
  <si>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</si>
  <si>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</si>
  <si>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</si>
  <si>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</si>
  <si>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</si>
  <si>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</si>
  <si>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</si>
  <si>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</si>
  <si>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</si>
  <si>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</si>
  <si>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</si>
  <si>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</si>
  <si>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</si>
  <si>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</si>
  <si>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</si>
  <si>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</si>
  <si>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</si>
  <si>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</si>
  <si>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</si>
  <si>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</si>
  <si>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</si>
  <si>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</si>
  <si>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</si>
  <si>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</si>
  <si>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</si>
  <si>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</si>
  <si>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</si>
  <si>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</si>
  <si>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</si>
  <si>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</si>
  <si>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</si>
  <si>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</si>
  <si>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</si>
  <si>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</si>
  <si>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</si>
  <si>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</si>
  <si>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</si>
  <si>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</si>
  <si>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</si>
  <si>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</si>
  <si>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</si>
  <si>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</si>
  <si>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</si>
  <si>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</si>
  <si>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</si>
  <si>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</si>
  <si>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</si>
  <si>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</si>
  <si>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</si>
  <si>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</si>
  <si>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</si>
  <si>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</si>
  <si>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</si>
  <si>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</si>
  <si>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</si>
  <si>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</si>
  <si>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</si>
  <si>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</si>
  <si>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</si>
  <si>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</si>
  <si>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</si>
  <si>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</si>
  <si>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</si>
  <si>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</si>
  <si>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</si>
  <si>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</si>
  <si>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</si>
  <si>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</si>
  <si>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</si>
  <si>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</si>
  <si>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</si>
  <si>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</si>
  <si>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</si>
  <si>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</si>
  <si>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</si>
  <si>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</si>
  <si>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</si>
  <si>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</si>
  <si>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</si>
  <si>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</si>
  <si>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</si>
  <si>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</si>
  <si>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</si>
  <si>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</si>
  <si>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</si>
  <si>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</si>
  <si>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</si>
  <si>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</si>
  <si>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</si>
  <si>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</si>
  <si>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</si>
  <si>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</si>
  <si>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</si>
  <si>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</si>
  <si>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</si>
  <si>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</si>
  <si>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</si>
  <si>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</si>
  <si>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</si>
  <si>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</si>
  <si>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</si>
  <si>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</si>
  <si>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</si>
  <si>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</si>
  <si>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</si>
  <si>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</si>
  <si>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</si>
  <si>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</si>
  <si>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</si>
  <si>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</si>
  <si>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</si>
  <si>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</si>
  <si>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</si>
  <si>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</si>
  <si>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</si>
  <si>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</si>
  <si>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</si>
  <si>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</si>
  <si>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</si>
  <si>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</si>
  <si>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</si>
  <si>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</si>
  <si>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</si>
  <si>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</si>
  <si>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</si>
  <si>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</si>
  <si>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</si>
  <si>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</si>
  <si>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</si>
  <si>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</si>
  <si>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</si>
  <si>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</si>
  <si>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</si>
  <si>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</si>
  <si>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</si>
  <si>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</si>
  <si>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</si>
  <si>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</si>
  <si>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</si>
  <si>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</si>
  <si>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</si>
  <si>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</si>
  <si>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</si>
  <si>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</si>
  <si>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</si>
  <si>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</si>
  <si>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</si>
  <si>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</si>
  <si>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</si>
  <si>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</si>
  <si>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</si>
  <si>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</si>
  <si>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</si>
  <si>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</si>
  <si>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</si>
  <si>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</si>
  <si>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</si>
  <si>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</si>
  <si>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</si>
  <si>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</si>
  <si>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</si>
  <si>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</si>
  <si>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</si>
  <si>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</si>
  <si>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</si>
  <si>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</si>
  <si>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</si>
  <si>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</si>
  <si>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</si>
  <si>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</si>
  <si>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</si>
  <si>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</si>
  <si>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</si>
  <si>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</si>
  <si>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</si>
  <si>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</si>
  <si>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</si>
  <si>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</si>
  <si>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</si>
  <si>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</si>
  <si>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</si>
  <si>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</si>
  <si>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</si>
  <si>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</si>
  <si>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</si>
  <si>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</si>
  <si>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</si>
  <si>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</si>
  <si>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</si>
  <si>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</si>
  <si>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</si>
  <si>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</si>
  <si>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</si>
  <si>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</si>
  <si>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</si>
  <si>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</si>
  <si>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</si>
  <si>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</si>
  <si>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</si>
  <si>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</si>
  <si>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</si>
  <si>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</si>
  <si>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</si>
  <si>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</si>
  <si>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</si>
  <si>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</si>
  <si>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</si>
  <si>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</si>
  <si>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</si>
  <si>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</si>
  <si>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</si>
  <si>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</si>
  <si>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</si>
  <si>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</si>
  <si>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</si>
  <si>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</si>
  <si>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</si>
  <si>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</si>
  <si>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</si>
  <si>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</si>
  <si>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</si>
  <si>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</si>
  <si>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</si>
  <si>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</si>
  <si>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</si>
  <si>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</si>
  <si>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</si>
  <si>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</si>
  <si>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</si>
  <si>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</si>
  <si>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</si>
  <si>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</si>
  <si>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</si>
  <si>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</si>
  <si>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</si>
  <si>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</si>
  <si>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</si>
  <si>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</si>
  <si>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</si>
  <si>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</si>
  <si>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</si>
  <si>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</si>
  <si>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</si>
  <si>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</si>
  <si>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</si>
  <si>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</si>
  <si>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</si>
  <si>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</si>
  <si>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</si>
  <si>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</si>
  <si>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</si>
  <si>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</si>
  <si>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</si>
  <si>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</si>
  <si>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</si>
  <si>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</si>
  <si>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</si>
  <si>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</si>
  <si>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</si>
  <si>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</si>
  <si>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</si>
  <si>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</si>
  <si>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</si>
  <si>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</si>
  <si>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</si>
  <si>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</si>
  <si>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</si>
  <si>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</si>
  <si>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</si>
  <si>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</si>
  <si>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</si>
  <si>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</si>
  <si>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</si>
  <si>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</si>
  <si>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</si>
  <si>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</si>
  <si>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</si>
  <si>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</si>
  <si>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</si>
  <si>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</si>
  <si>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</si>
  <si>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</si>
  <si>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</si>
  <si>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</si>
  <si>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</si>
  <si>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</si>
  <si>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</si>
  <si>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</si>
  <si>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</si>
  <si>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</si>
  <si>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</si>
  <si>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</si>
  <si>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</si>
  <si>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</si>
  <si>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</si>
  <si>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</si>
  <si>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</si>
  <si>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</si>
  <si>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</si>
  <si>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</si>
  <si>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</si>
  <si>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</si>
  <si>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</si>
  <si>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</si>
  <si>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</si>
  <si>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</si>
  <si>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</si>
  <si>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</si>
  <si>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</si>
  <si>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</si>
  <si>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</si>
  <si>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</si>
  <si>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</si>
  <si>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</si>
  <si>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</si>
  <si>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</si>
  <si>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</si>
  <si>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</si>
  <si>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</si>
  <si>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</si>
  <si>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</si>
  <si>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</si>
  <si>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</si>
  <si>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</si>
  <si>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</si>
  <si>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</si>
  <si>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</si>
  <si>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</si>
  <si>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</si>
  <si>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</si>
  <si>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</si>
  <si>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</si>
  <si>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</si>
  <si>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</si>
  <si>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</si>
  <si>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</si>
  <si>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</si>
  <si>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</si>
  <si>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</si>
  <si>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</si>
  <si>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</si>
  <si>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</si>
  <si>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</si>
  <si>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</si>
  <si>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</si>
  <si>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</si>
  <si>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</si>
  <si>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</si>
  <si>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</si>
  <si>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</si>
  <si>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</si>
  <si>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</si>
  <si>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</si>
  <si>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</si>
  <si>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</si>
  <si>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</si>
  <si>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</si>
  <si>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</si>
  <si>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</si>
  <si>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</si>
  <si>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</si>
  <si>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</si>
  <si>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</si>
  <si>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</si>
  <si>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</si>
  <si>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</si>
  <si>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</si>
  <si>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</si>
  <si>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</si>
  <si>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</si>
  <si>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</si>
  <si>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</si>
  <si>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</si>
  <si>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</si>
  <si>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</si>
  <si>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</si>
  <si>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</si>
  <si>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</si>
  <si>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</si>
  <si>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</si>
  <si>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</si>
  <si>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</si>
  <si>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</si>
  <si>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</si>
  <si>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</si>
  <si>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</si>
  <si>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</si>
  <si>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</si>
  <si>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</si>
  <si>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</si>
  <si>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</si>
  <si>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</si>
  <si>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</si>
  <si>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</si>
  <si>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</si>
  <si>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</si>
  <si>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</si>
  <si>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</si>
  <si>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</si>
  <si>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</si>
  <si>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</si>
  <si>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</si>
  <si>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</si>
  <si>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</si>
  <si>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</si>
  <si>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</si>
  <si>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</si>
  <si>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</si>
  <si>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</si>
  <si>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</si>
  <si>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</si>
  <si>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</si>
  <si>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</si>
  <si>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</si>
  <si>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</si>
  <si>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</si>
  <si>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</si>
  <si>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</si>
  <si>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</si>
  <si>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</si>
  <si>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</si>
  <si>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</si>
  <si>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</si>
  <si>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</si>
  <si>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</si>
  <si>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</si>
  <si>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</si>
  <si>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</si>
  <si>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</si>
  <si>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</si>
  <si>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</si>
  <si>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</si>
  <si>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</si>
  <si>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</si>
  <si>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</si>
  <si>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</si>
  <si>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</si>
  <si>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</si>
  <si>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</si>
  <si>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</si>
  <si>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</si>
  <si>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</si>
  <si>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</si>
  <si>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</si>
  <si>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</si>
  <si>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</si>
  <si>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</si>
  <si>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</si>
  <si>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</si>
  <si>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</si>
  <si>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</si>
  <si>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</si>
  <si>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</si>
  <si>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</si>
  <si>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</si>
  <si>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</si>
  <si>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</si>
  <si>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</si>
  <si>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</si>
  <si>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</si>
  <si>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</si>
  <si>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</si>
  <si>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</si>
  <si>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</si>
  <si>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</si>
  <si>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</si>
  <si>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</si>
  <si>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</si>
  <si>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</si>
  <si>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</si>
  <si>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</si>
  <si>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</si>
  <si>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</si>
  <si>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</si>
  <si>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</si>
  <si>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</si>
  <si>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</si>
  <si>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</si>
  <si>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</si>
  <si>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</si>
  <si>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</si>
  <si>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</si>
  <si>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</si>
  <si>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</si>
  <si>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</si>
  <si>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</si>
  <si>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</si>
  <si>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</si>
  <si>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</si>
  <si>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</si>
  <si>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</si>
  <si>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</si>
  <si>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</si>
  <si>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</si>
  <si>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</si>
  <si>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</si>
  <si>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</si>
  <si>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</si>
  <si>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</si>
  <si>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</si>
  <si>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</si>
  <si>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</si>
  <si>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</si>
  <si>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</si>
  <si>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</si>
  <si>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</si>
  <si>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</si>
  <si>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</si>
  <si>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</si>
  <si>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</si>
  <si>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</si>
  <si>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</si>
  <si>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</si>
  <si>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</si>
  <si>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</si>
  <si>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</si>
  <si>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</si>
  <si>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</si>
  <si>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</si>
  <si>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</si>
  <si>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</si>
  <si>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</si>
  <si>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</si>
  <si>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</si>
  <si>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</si>
  <si>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</si>
  <si>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</si>
  <si>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</si>
  <si>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</si>
  <si>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</si>
  <si>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</si>
  <si>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</si>
  <si>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</si>
  <si>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</si>
  <si>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</si>
  <si>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</si>
  <si>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</si>
  <si>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</si>
  <si>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</si>
  <si>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</si>
  <si>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</si>
  <si>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</si>
  <si>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</si>
  <si>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</si>
  <si>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</si>
  <si>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</si>
  <si>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</si>
  <si>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</si>
  <si>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</si>
  <si>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</si>
  <si>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</si>
  <si>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</si>
  <si>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</si>
  <si>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</si>
  <si>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</si>
  <si>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</si>
  <si>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</si>
  <si>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</si>
  <si>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</si>
  <si>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</si>
  <si>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</si>
  <si>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</si>
  <si>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</si>
  <si>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</si>
  <si>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</si>
  <si>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</si>
  <si>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</si>
  <si>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</si>
  <si>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</si>
  <si>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</si>
  <si>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</si>
  <si>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</si>
  <si>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</si>
  <si>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</si>
  <si>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</si>
  <si>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</si>
  <si>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</si>
  <si>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</si>
  <si>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</si>
  <si>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</si>
  <si>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</si>
  <si>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</si>
  <si>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</si>
  <si>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</si>
  <si>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</si>
  <si>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</si>
  <si>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</si>
  <si>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</si>
  <si>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</si>
  <si>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</si>
  <si>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</si>
  <si>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</si>
  <si>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</si>
  <si>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</si>
  <si>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</si>
  <si>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</si>
  <si>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</si>
  <si>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</si>
  <si>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</si>
  <si>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</si>
  <si>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</si>
  <si>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</si>
  <si>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</si>
  <si>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</si>
  <si>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</si>
  <si>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</si>
  <si>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</si>
  <si>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</si>
  <si>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</si>
  <si>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</si>
  <si>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</si>
  <si>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</si>
  <si>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</si>
  <si>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</si>
  <si>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</si>
  <si>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</si>
  <si>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</si>
  <si>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</si>
  <si>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</si>
  <si>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</si>
  <si>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</si>
  <si>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</si>
  <si>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</si>
  <si>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</si>
  <si>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</si>
  <si>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</si>
  <si>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</si>
  <si>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</si>
  <si>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</si>
  <si>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</si>
  <si>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</si>
  <si>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</si>
  <si>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</si>
  <si>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</si>
  <si>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</si>
  <si>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</si>
  <si>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</si>
  <si>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</si>
  <si>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</si>
  <si>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</si>
  <si>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</si>
  <si>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</si>
  <si>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</si>
  <si>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</si>
  <si>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</si>
  <si>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</si>
  <si>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</si>
  <si>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</si>
  <si>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</si>
  <si>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</si>
  <si>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</si>
  <si>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</si>
  <si>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</si>
  <si>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</si>
  <si>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</si>
  <si>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</si>
  <si>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</si>
  <si>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</si>
  <si>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</si>
  <si>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</si>
  <si>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</si>
  <si>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</si>
  <si>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</si>
  <si>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</si>
  <si>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</si>
  <si>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</si>
  <si>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</si>
  <si>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</si>
  <si>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</si>
  <si>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</si>
  <si>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</si>
  <si>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</si>
  <si>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</si>
  <si>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</si>
  <si>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</si>
  <si>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</si>
  <si>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</si>
  <si>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</si>
  <si>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</si>
  <si>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</si>
  <si>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</si>
  <si>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</si>
  <si>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</si>
  <si>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</si>
  <si>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</si>
  <si>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</si>
  <si>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</si>
  <si>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</si>
  <si>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</si>
  <si>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</si>
  <si>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</si>
  <si>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</si>
  <si>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</si>
  <si>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</si>
  <si>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</si>
  <si>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</si>
  <si>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</si>
  <si>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</si>
  <si>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</si>
  <si>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</si>
  <si>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</si>
  <si>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</si>
  <si>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</si>
  <si>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</si>
  <si>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</si>
  <si>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</si>
  <si>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</si>
  <si>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</si>
  <si>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</si>
  <si>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</si>
  <si>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</si>
  <si>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</si>
  <si>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</si>
  <si>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</si>
  <si>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</si>
  <si>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</si>
  <si>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</si>
  <si>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</si>
  <si>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</si>
  <si>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</si>
  <si>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</si>
  <si>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</si>
  <si>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</si>
  <si>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</si>
  <si>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</si>
  <si>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</si>
  <si>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</si>
  <si>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</si>
  <si>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</si>
  <si>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</si>
  <si>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</si>
  <si>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</si>
  <si>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</si>
  <si>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</si>
  <si>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</si>
  <si>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</si>
  <si>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</si>
  <si>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</si>
  <si>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</si>
  <si>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</si>
  <si>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</si>
  <si>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</si>
  <si>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</si>
  <si>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</si>
  <si>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</si>
  <si>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</si>
  <si>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</si>
  <si>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</si>
  <si>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</si>
  <si>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</si>
  <si>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</si>
  <si>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</si>
  <si>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</si>
  <si>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</si>
  <si>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</si>
  <si>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</si>
  <si>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</si>
  <si>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</si>
  <si>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</si>
  <si>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</si>
  <si>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</si>
  <si>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</si>
  <si>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</si>
  <si>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</si>
  <si>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</si>
  <si>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</si>
  <si>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</si>
  <si>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</si>
  <si>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</si>
  <si>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</si>
  <si>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</si>
  <si>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</si>
  <si>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</si>
  <si>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</si>
  <si>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</si>
  <si>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</si>
  <si>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</si>
  <si>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</si>
  <si>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</si>
  <si>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</si>
  <si>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</si>
  <si>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</si>
  <si>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</si>
  <si>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</si>
  <si>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</si>
  <si>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</si>
  <si>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</si>
  <si>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</si>
  <si>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</si>
  <si>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</si>
  <si>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</si>
  <si>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</si>
  <si>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</si>
  <si>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</si>
  <si>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</si>
  <si>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</si>
  <si>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</si>
  <si>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</si>
  <si>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</si>
  <si>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</si>
  <si>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</si>
  <si>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</si>
  <si>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</si>
  <si>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</si>
  <si>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</si>
  <si>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</si>
  <si>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</si>
  <si>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</si>
  <si>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</si>
  <si>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</si>
  <si>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</si>
  <si>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</si>
  <si>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</si>
  <si>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</si>
  <si>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</si>
  <si>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</si>
  <si>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</si>
  <si>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</si>
  <si>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</si>
  <si>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</si>
  <si>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</si>
  <si>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</si>
  <si>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</si>
  <si>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</si>
  <si>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</si>
  <si>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</si>
  <si>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</si>
  <si>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</si>
  <si>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</si>
  <si>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</si>
  <si>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</si>
  <si>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</si>
  <si>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</si>
  <si>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</si>
  <si>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</si>
  <si>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</si>
  <si>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</si>
  <si>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</si>
  <si>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</si>
  <si>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</si>
  <si>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</si>
  <si>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</si>
  <si>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</si>
  <si>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</si>
  <si>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</si>
  <si>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</si>
  <si>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</si>
  <si>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</si>
  <si>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</si>
  <si>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</si>
  <si>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</si>
  <si>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</si>
  <si>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</si>
  <si>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</si>
  <si>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</si>
  <si>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</si>
  <si>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</si>
  <si>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</si>
  <si>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</si>
  <si>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</si>
  <si>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</si>
  <si>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</si>
  <si>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</si>
  <si>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</si>
  <si>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</si>
  <si>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</si>
  <si>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</si>
  <si>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</si>
  <si>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</si>
  <si>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</si>
  <si>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</si>
  <si>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</si>
  <si>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</si>
  <si>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</si>
  <si>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</si>
  <si>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</si>
  <si>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</si>
  <si>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</si>
  <si>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</si>
  <si>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</si>
  <si>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</si>
  <si>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</si>
  <si>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</si>
  <si>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</si>
  <si>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</si>
  <si>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</si>
  <si>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</si>
  <si>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</si>
  <si>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</si>
  <si>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</si>
  <si>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</si>
  <si>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</si>
  <si>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</si>
  <si>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</si>
  <si>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</si>
  <si>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</si>
  <si>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</si>
  <si>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</si>
  <si>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</si>
  <si>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</si>
  <si>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</si>
  <si>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</si>
  <si>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</si>
  <si>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</si>
  <si>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</si>
  <si>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</si>
  <si>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</si>
  <si>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</si>
  <si>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</si>
  <si>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</si>
  <si>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</si>
  <si>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</si>
  <si>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</si>
  <si>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</si>
  <si>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</si>
  <si>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</si>
  <si>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</si>
  <si>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</si>
  <si>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</si>
  <si>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</si>
  <si>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</si>
  <si>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</si>
  <si>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</si>
  <si>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</si>
  <si>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</si>
  <si>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</si>
  <si>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</si>
  <si>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</si>
  <si>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</si>
  <si>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</si>
  <si>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</si>
  <si>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</si>
  <si>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</si>
  <si>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</si>
  <si>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</si>
  <si>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</si>
  <si>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</si>
  <si>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</si>
  <si>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</si>
  <si>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</si>
  <si>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</si>
  <si>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</si>
  <si>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</si>
  <si>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</si>
  <si>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</si>
  <si>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</si>
  <si>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</si>
  <si>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</si>
  <si>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</si>
  <si>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</si>
  <si>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</si>
  <si>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</si>
  <si>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</si>
  <si>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</si>
  <si>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</si>
  <si>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</si>
  <si>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</si>
  <si>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</si>
  <si>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</si>
  <si>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</si>
  <si>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</si>
  <si>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</si>
  <si>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</si>
  <si>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</si>
  <si>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</si>
  <si>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</si>
  <si>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</si>
  <si>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</si>
  <si>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</si>
  <si>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</si>
  <si>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</si>
  <si>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</si>
  <si>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</si>
  <si>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</si>
  <si>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</si>
  <si>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</si>
  <si>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</si>
  <si>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</si>
  <si>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</si>
  <si>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</si>
  <si>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</si>
  <si>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</si>
  <si>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</si>
  <si>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</si>
  <si>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</si>
  <si>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</si>
  <si>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</si>
  <si>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</si>
  <si>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</si>
  <si>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</si>
  <si>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</si>
  <si>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</si>
  <si>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</si>
  <si>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</si>
  <si>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</si>
  <si>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</si>
  <si>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</si>
  <si>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</si>
  <si>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</si>
  <si>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</si>
  <si>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</si>
  <si>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</si>
  <si>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</si>
  <si>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</si>
  <si>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</si>
  <si>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</si>
  <si>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</si>
  <si>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</si>
  <si>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</si>
  <si>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</si>
  <si>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</si>
  <si>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</si>
  <si>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</si>
  <si>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</si>
  <si>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</si>
  <si>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</si>
  <si>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</si>
  <si>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</si>
  <si>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</si>
  <si>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</si>
  <si>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</si>
  <si>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</si>
  <si>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</si>
  <si>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</si>
  <si>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</si>
  <si>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</si>
  <si>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</si>
  <si>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</si>
  <si>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</si>
  <si>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</si>
  <si>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</si>
  <si>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</si>
  <si>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</si>
  <si>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</si>
  <si>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</si>
  <si>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</si>
  <si>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</si>
  <si>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</si>
  <si>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</si>
  <si>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</si>
  <si>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</si>
  <si>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</si>
  <si>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</si>
  <si>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</si>
  <si>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</si>
  <si>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</si>
  <si>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</si>
  <si>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</si>
  <si>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</si>
  <si>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</si>
  <si>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</si>
  <si>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</si>
  <si>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</si>
  <si>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</si>
  <si>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</si>
  <si>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</si>
  <si>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</si>
  <si>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</si>
  <si>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</si>
  <si>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</si>
  <si>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</si>
  <si>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</si>
  <si>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</si>
  <si>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</si>
  <si>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</si>
  <si>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</si>
  <si>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</si>
  <si>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</si>
  <si>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</si>
  <si>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</si>
  <si>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</si>
  <si>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</si>
  <si>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</si>
  <si>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</si>
  <si>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</si>
  <si>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</si>
  <si>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</si>
  <si>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</si>
  <si>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</si>
  <si>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</si>
  <si>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</si>
  <si>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</si>
  <si>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</si>
  <si>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</si>
  <si>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</si>
  <si>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</si>
  <si>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</si>
  <si>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</si>
  <si>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</si>
  <si>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</si>
  <si>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</si>
  <si>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</si>
  <si>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</si>
  <si>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</si>
  <si>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</si>
  <si>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</si>
  <si>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</si>
  <si>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</si>
  <si>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</si>
  <si>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</si>
  <si>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</si>
  <si>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</si>
  <si>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</si>
  <si>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</si>
  <si>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</si>
  <si>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</si>
  <si>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</si>
  <si>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</si>
  <si>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</si>
  <si>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</si>
  <si>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</si>
  <si>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</si>
  <si>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</si>
  <si>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</si>
  <si>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</si>
  <si>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</si>
  <si>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</si>
  <si>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</si>
  <si>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</si>
  <si>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</si>
  <si>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</si>
  <si>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</si>
  <si>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</si>
  <si>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</si>
  <si>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</si>
  <si>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</si>
  <si>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</si>
  <si>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</si>
  <si>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</si>
  <si>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</si>
  <si>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</si>
  <si>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</si>
  <si>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</si>
  <si>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</si>
  <si>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</si>
  <si>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</si>
  <si>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</si>
  <si>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</si>
  <si>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</si>
  <si>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</si>
  <si>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</si>
  <si>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</si>
  <si>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</si>
  <si>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</si>
  <si>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</si>
  <si>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</si>
  <si>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</si>
  <si>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</si>
  <si>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</si>
  <si>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</si>
  <si>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</si>
  <si>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</si>
  <si>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</si>
  <si>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</si>
  <si>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</si>
  <si>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</si>
  <si>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</si>
  <si>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</si>
  <si>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</si>
  <si>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</si>
  <si>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</si>
  <si>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</si>
  <si>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</si>
  <si>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</si>
  <si>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</si>
  <si>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</si>
  <si>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</si>
  <si>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</si>
  <si>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</si>
  <si>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</si>
  <si>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</si>
  <si>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</si>
  <si>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</si>
  <si>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</si>
  <si>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</si>
  <si>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</si>
  <si>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</si>
  <si>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</si>
  <si>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</si>
  <si>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</si>
  <si>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</si>
  <si>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</si>
  <si>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</si>
  <si>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</si>
  <si>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</si>
  <si>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</si>
  <si>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</si>
  <si>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</si>
  <si>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</si>
  <si>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</si>
  <si>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</si>
  <si>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</si>
  <si>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</si>
  <si>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</si>
  <si>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</si>
  <si>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</si>
  <si>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</si>
  <si>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</si>
  <si>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</si>
  <si>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</si>
  <si>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</si>
  <si>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</si>
  <si>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</si>
  <si>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</si>
  <si>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</si>
  <si>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</si>
  <si>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</si>
  <si>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</si>
  <si>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</si>
  <si>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</si>
  <si>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</si>
  <si>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</si>
  <si>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</si>
  <si>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</si>
  <si>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</si>
  <si>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</si>
  <si>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</si>
  <si>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</si>
  <si>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</si>
  <si>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</si>
  <si>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</si>
  <si>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</si>
  <si>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</si>
  <si>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</si>
  <si>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</si>
  <si>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</si>
  <si>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</si>
  <si>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</si>
  <si>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</si>
  <si>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</si>
  <si>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</si>
  <si>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</si>
  <si>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</si>
  <si>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</si>
  <si>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</si>
  <si>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</si>
  <si>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</si>
  <si>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</si>
  <si>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</si>
  <si>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</si>
  <si>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</si>
  <si>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</si>
  <si>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</si>
  <si>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</si>
  <si>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</si>
  <si>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</si>
  <si>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</si>
  <si>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</si>
  <si>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</si>
  <si>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</si>
  <si>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</si>
  <si>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</si>
  <si>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</si>
  <si>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</si>
  <si>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</si>
  <si>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</si>
  <si>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</si>
  <si>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</si>
  <si>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</si>
  <si>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</si>
  <si>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</si>
  <si>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</si>
  <si>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</si>
  <si>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</si>
  <si>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</si>
  <si>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</si>
  <si>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</si>
  <si>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</si>
  <si>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</si>
  <si>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</si>
  <si>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</si>
  <si>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</si>
  <si>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</si>
  <si>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</si>
  <si>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</si>
  <si>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</si>
  <si>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</si>
  <si>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</si>
  <si>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</si>
  <si>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</si>
  <si>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</si>
  <si>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</si>
  <si>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</si>
  <si>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</si>
  <si>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</si>
  <si>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Contrato No. 184-2009</t>
  </si>
  <si>
    <t>Contrato No. 662 -2009</t>
  </si>
  <si>
    <t>Convenio de asociacion 608</t>
  </si>
  <si>
    <t>Contrato de aporte No. 956-2012</t>
  </si>
  <si>
    <t>Contrato No. 363-2014</t>
  </si>
  <si>
    <t>Contrato N° 25344-018-2013</t>
  </si>
  <si>
    <t>N° 274-2003// COL-ACNUR</t>
  </si>
  <si>
    <t>Contrato de Consultoría N° 0003AQ001 183</t>
  </si>
  <si>
    <t>Contrato No. 279-2007</t>
  </si>
  <si>
    <t>Convenio NAJ 390 NAJ 357</t>
  </si>
  <si>
    <t>Convenio Cooperativo No. 0370-02-09</t>
  </si>
  <si>
    <t>Contrato No. 660-2009</t>
  </si>
  <si>
    <t>Convenio de Cooperacion CHF-PRM-AH-X-23-2010.</t>
  </si>
  <si>
    <t>Programa de Asistencia Humanitaria de Emergencia a población desplazada en Colombia fase XI CHF-PRM-AH-XI-83-011// Cost Center 20951</t>
  </si>
  <si>
    <t>Convenio NAJ-790 NAJ-726-2014</t>
  </si>
  <si>
    <t>Convenio NAJ-826 NAJ-754-2014</t>
  </si>
  <si>
    <t>Convenio NAJ-466 NAJ-726-2014</t>
  </si>
  <si>
    <t>Convenio de asociación y colaboración 1346-2014</t>
  </si>
  <si>
    <t>Subacuerdo N° CID DFATD 32473S002</t>
  </si>
  <si>
    <t>Convenio de cooperación COL/2012/001</t>
  </si>
  <si>
    <t>Convenio de Cooperación No. COL-2012-035</t>
  </si>
  <si>
    <t>Convenio de Asociación 480-2015</t>
  </si>
  <si>
    <t>Convenio de donación No. 51-2015</t>
  </si>
  <si>
    <t>Subacuerdo No.- CID BPRM 32742S001</t>
  </si>
  <si>
    <t>Convenio de asociación N° 1142-2016</t>
  </si>
  <si>
    <t>Contrato de aporte 0943 ICBF</t>
  </si>
  <si>
    <t>Convenio de asociación N° 1297-2016</t>
  </si>
  <si>
    <t>Contrato de aporte N° Col-17-DDA-3418-SA-E&amp;E-PR-NGO-7657</t>
  </si>
  <si>
    <t>Contrato aporte ICBF N° 1733</t>
  </si>
  <si>
    <t>Contrato aporte ICBF N° 1118 -2017</t>
  </si>
  <si>
    <t>Contrato de aporte No. 239-2019</t>
  </si>
  <si>
    <t>UNICEF</t>
  </si>
  <si>
    <t>ACNUR - CORPORACIÓN OPCIÓN LEGAL</t>
  </si>
  <si>
    <t>MEN: MINISTERIO DE EDUCACION NACIONAL</t>
  </si>
  <si>
    <t>OIM: ORGANIZACIÓN INTERNACIONAL PARA LAS MIGRACIONES</t>
  </si>
  <si>
    <t>SAVE THE CHILDREN</t>
  </si>
  <si>
    <t>CHF - COOPERATIVE HOUSING FOUNDATION</t>
  </si>
  <si>
    <t>FIDUCIARIA LA PREVISORA - FIDUPREVISORA</t>
  </si>
  <si>
    <t>INSTITUTO COLOMBIANO DE BIENESTAR FAMILIAR</t>
  </si>
  <si>
    <t>MERCY CORPS-COLOMBIA</t>
  </si>
  <si>
    <t>OCHA: OFICINA DE NACIONES UNIDAS PARA LA COORDINACIÓN DE ASUNTOS HUMANITARIOS</t>
  </si>
  <si>
    <t>Regular las facultades y obligaciones de las partes en torno a la implementación del proceso de evaluación del proyecto pedagogía y protección de la niñez.</t>
  </si>
  <si>
    <t>Facilitar la ejecución del proyecto "Sistematización, validación y transferencia del sistema de educación formal, al modelo construído en el Proyecto Pedagogía y Protección de la Niñez (PPN)". Transferencia de Experiencias Educativas.</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</si>
  <si>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</si>
  <si>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</si>
  <si>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Prevencion, desestimulo y erradicacion progresiva del trabajo infantil y proteccion de los jovenes trabajadores en el marco de la estrategia nacional para prevenir y erradicar las peores formas del trabajo infantil y proteger al joven trabajador 2008 - 2015 y de ley 1098 de 2006 de infancia y adolescencia.</t>
  </si>
  <si>
    <t>Contribuir al mejoramiento de las condiciones de vida de 200 familias de población internamente desplazada afectada por el conflicto interno, residentes en la ciudad de Quibdó o municipios cercanos del Departamento de Chocó, mediante la realización de actividades propias del Programa de Atención a Población Desplazada, definidas en la guía metodológica, y enfocadas al cumplimiento de objetivos e indicadores previstos. Se compromete a realizar la entrega de 200 auxilios de arriendo y 118 kits alimentarios.</t>
  </si>
  <si>
    <t>Contribuir al mejoramiento de las condiciones de vida de doscientas cincuenta(250) familias como mínimo, de población internamente desplazada afectada por el conflicto interno, residentes en la ciudad de quibdo ó municipios cercanos del departamento del choco, mediante la realización de actividades propias del Programa de Atención a Población Desplazada, definidas en la guía metodológica y enfocada al cumplimiento de objetivos e indicadores previstos en la propuesta técnica aprobada por el docente, en desarrollo del Convenio PRM Fase XI de 2011, suscrito entre CHF-Cooperative Housing Foundation y el gobierno de los Estados Unidos de América, a través de la oficina de Población, refugiados y Migraciones (PRM).</t>
  </si>
  <si>
    <t>Desarrollar e implementar un modelo piloto de cualificación de la atención en los hogares comunitarios de Bienestar Familiar, con perspectivas de atención integral, que permita el mejoramiento gradual de la calidad de atención a las niñas, niños y familias para garantizar el goce efectivo de sus derechos y realizaciones en el marco de la Ruta Integral de atenciones, con posibilidades de ser implementado en el departamento con similares características geográfica, socioeconómica y culturales.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</si>
  <si>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</si>
  <si>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a la primera infanciia,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</si>
  <si>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</si>
  <si>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Apoyar el fortalecimiento de las instituciones educativas de los municipios focalizados en choco y putumayo en sus procesos educativos y de protección, a fin de lograr mayores niveles de calidad educativa. Lo anterior se lograra por medio de la promoción de competencias básicas para el aprendizaje, habilidades para la vida, comportamientos protectores que les permiten a los niños, niñas y jóvenes hacer ejercicio a su derecho a la educación con calidad.</t>
  </si>
  <si>
    <t>1831 familias 1466 niños, niñas y adolescentes y 385 mujeres gestantes y lactantes de los resguardos de agua sal en el municipio de bagadó y catru en el alto baudó afectados por violencia, desplazamiento y desastres naturales mejorar sus condiciones de salud y nutrición y su acceso a agua segura para el consumo.</t>
  </si>
  <si>
    <t>Construir entornos protectores para niñas, niños y adolscentes, mediante la implementación de estrategias de protección integral en los ámbitos personal, familiar, escolar y comunitario en el departamento de Choco para prevenir su utilización por grupos armados ilegales y otras formas de violencia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</si>
  <si>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</si>
  <si>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Fortalecer el Modelo de Educación flexible Aceleración del Aprendizaje para Niñas, Niños, Adolescentes y Jóvenes en Extra edad, desescolarizados y en alto riesgo social de treinta y seis (36) Instituciones Educativas en los Departamentos de Nariño y Choco por medio del fortalecimiento del Modelo de Educación Flexible de Aceleración del Aprendizaje</t>
  </si>
  <si>
    <t>Ampliar la capacidad de los gobiernos locales, regionales y nacionales para apoyar instituciones gubernamentales y victimas de desplazamiento, dando asistencia humanitaria, protección y apoyo transitorio; a la vez que se abordan brechas críticas y el camino hacia la paz en putumayo Colombia</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</si>
  <si>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</si>
  <si>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</si>
  <si>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</si>
  <si>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Contribuir al fortalecimiento de las capacidades de las comunidades en instituciones públicas en el Municipio de Rio Sucio(choco), implementando mecanismos, de protección en la comunidad indígena de Juninduur y afro de Truandó, afectadas por el conflicto armado; para prevenir su vulnerabilidad y victimización, especialmente en niños y mujeres.</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</si>
  <si>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</si>
  <si>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</si>
  <si>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Implementar un proceso de promoción de derechos de niños, niñas y adolescentes y prevención de sus vulneraciones, mediante la corresponsabilidad social a traves de procesos de formación - acción utilizando los lenguajes artísticosy deportivos, promoviendo comportamientos protectores que mitiguen los riesgos asociados al reclutamiento uso utilización de niñas , niños, y adolescentes, desde la protección integral y el enfoque de derechos.</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</si>
  <si>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</si>
  <si>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</si>
  <si>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2021-27-10001061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</si>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</sst>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VICHADA/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7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2763</v>
      </c>
      <c r="D15" s="29"/>
      <c r="E15" s="29"/>
      <c r="F15" s="1"/>
      <c r="G15" s="27" t="s">
        <v>9</v>
      </c>
      <c r="H15" s="30" t="s">
        <v>126</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126</v>
      </c>
      <c r="J20" s="41" t="s">
        <v>321</v>
      </c>
      <c r="K20" s="42">
        <v>1303585500</v>
      </c>
      <c r="L20" s="43"/>
      <c r="M20" s="43">
        <v>44561</v>
      </c>
      <c r="N20" s="44">
        <f t="shared" ref="N20:N35" si="0">+(M20-L20)/30</f>
        <v>1485.3666666666666</v>
      </c>
      <c r="O20" s="45"/>
      <c r="P20" s="1"/>
      <c r="Q20" s="1"/>
      <c r="R20" s="1"/>
      <c r="S20" s="1"/>
      <c r="T20" s="1"/>
      <c r="U20" s="46"/>
      <c r="V20" s="47">
        <f t="shared" ref="V20:W20" ca="1" si="1">NOW()</f>
        <v>44194.454729282406</v>
      </c>
      <c r="W20" s="47">
        <f t="shared" ca="1" si="1"/>
        <v>44194.454729282406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2764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2728</v>
      </c>
      <c r="C48" s="66" t="s">
        <v>41</v>
      </c>
      <c r="D48" s="67" t="s">
        <v>2702</v>
      </c>
      <c r="E48" s="68">
        <v>37956</v>
      </c>
      <c r="F48" s="68">
        <v>37986</v>
      </c>
      <c r="G48" s="69">
        <f t="shared" ref="G48:G55" si="2">IF(AND(E48&lt;&gt;"",F48&lt;&gt;""),((F48-E48)/30),"")</f>
        <v>1</v>
      </c>
      <c r="H48" s="65" t="s">
        <v>2737</v>
      </c>
      <c r="I48" s="67" t="s">
        <v>126</v>
      </c>
      <c r="J48" s="67" t="s">
        <v>729</v>
      </c>
      <c r="K48" s="70">
        <v>37550000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2728</v>
      </c>
      <c r="C49" s="71" t="s">
        <v>41</v>
      </c>
      <c r="D49" s="67" t="s">
        <v>2703</v>
      </c>
      <c r="E49" s="68">
        <v>38777</v>
      </c>
      <c r="F49" s="68">
        <v>39446</v>
      </c>
      <c r="G49" s="69">
        <f t="shared" si="2"/>
        <v>22.3</v>
      </c>
      <c r="H49" s="65" t="s">
        <v>2738</v>
      </c>
      <c r="I49" s="67" t="s">
        <v>126</v>
      </c>
      <c r="J49" s="67" t="s">
        <v>168</v>
      </c>
      <c r="K49" s="70">
        <v>155000000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2729</v>
      </c>
      <c r="C50" s="71" t="s">
        <v>46</v>
      </c>
      <c r="D50" s="67" t="s">
        <v>2704</v>
      </c>
      <c r="E50" s="68">
        <v>39396</v>
      </c>
      <c r="F50" s="68">
        <v>39505</v>
      </c>
      <c r="G50" s="69">
        <f t="shared" si="2"/>
        <v>3.6333333333333333</v>
      </c>
      <c r="H50" s="74" t="s">
        <v>2739</v>
      </c>
      <c r="I50" s="67" t="s">
        <v>126</v>
      </c>
      <c r="J50" s="67" t="s">
        <v>574</v>
      </c>
      <c r="K50" s="70">
        <v>3526400000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2730</v>
      </c>
      <c r="C51" s="71" t="s">
        <v>41</v>
      </c>
      <c r="D51" s="67" t="s">
        <v>2705</v>
      </c>
      <c r="E51" s="68">
        <v>39934</v>
      </c>
      <c r="F51" s="68">
        <v>40177</v>
      </c>
      <c r="G51" s="69">
        <f t="shared" si="2"/>
        <v>8.1</v>
      </c>
      <c r="H51" s="65" t="s">
        <v>2740</v>
      </c>
      <c r="I51" s="67" t="s">
        <v>126</v>
      </c>
      <c r="J51" s="67" t="s">
        <v>729</v>
      </c>
      <c r="K51" s="70">
        <v>527056467</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2731</v>
      </c>
      <c r="C52" s="71" t="s">
        <v>41</v>
      </c>
      <c r="D52" s="67" t="s">
        <v>2706</v>
      </c>
      <c r="E52" s="68">
        <v>39845</v>
      </c>
      <c r="F52" s="68">
        <v>40177</v>
      </c>
      <c r="G52" s="69">
        <f t="shared" si="2"/>
        <v>11.066666666666666</v>
      </c>
      <c r="H52" s="74" t="s">
        <v>2741</v>
      </c>
      <c r="I52" s="67" t="s">
        <v>126</v>
      </c>
      <c r="J52" s="67" t="s">
        <v>729</v>
      </c>
      <c r="K52" s="70">
        <v>132800000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2729</v>
      </c>
      <c r="C53" s="71" t="s">
        <v>46</v>
      </c>
      <c r="D53" s="67" t="s">
        <v>2696</v>
      </c>
      <c r="E53" s="68">
        <v>39884</v>
      </c>
      <c r="F53" s="68">
        <v>40542</v>
      </c>
      <c r="G53" s="69">
        <f t="shared" si="2"/>
        <v>21.933333333333334</v>
      </c>
      <c r="H53" s="74" t="s">
        <v>2691</v>
      </c>
      <c r="I53" s="67" t="s">
        <v>126</v>
      </c>
      <c r="J53" s="67" t="s">
        <v>168</v>
      </c>
      <c r="K53" s="70">
        <v>2436000000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2729</v>
      </c>
      <c r="C54" s="71" t="s">
        <v>46</v>
      </c>
      <c r="D54" s="67" t="s">
        <v>2707</v>
      </c>
      <c r="E54" s="68">
        <v>40016</v>
      </c>
      <c r="F54" s="68">
        <v>40542</v>
      </c>
      <c r="G54" s="69">
        <f t="shared" si="2"/>
        <v>17.533333333333335</v>
      </c>
      <c r="H54" s="65" t="s">
        <v>2692</v>
      </c>
      <c r="I54" s="67" t="s">
        <v>126</v>
      </c>
      <c r="J54" s="67" t="s">
        <v>729</v>
      </c>
      <c r="K54" s="70">
        <v>4103200000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2729</v>
      </c>
      <c r="C55" s="71" t="s">
        <v>46</v>
      </c>
      <c r="D55" s="67" t="s">
        <v>2697</v>
      </c>
      <c r="E55" s="68">
        <v>40016</v>
      </c>
      <c r="F55" s="68">
        <v>40542</v>
      </c>
      <c r="G55" s="69">
        <f t="shared" si="2"/>
        <v>17.533333333333335</v>
      </c>
      <c r="H55" s="65" t="s">
        <v>2692</v>
      </c>
      <c r="I55" s="67" t="s">
        <v>126</v>
      </c>
      <c r="J55" s="67" t="s">
        <v>818</v>
      </c>
      <c r="K55" s="70">
        <v>6088800000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2729</v>
      </c>
      <c r="C56" s="71" t="s">
        <v>46</v>
      </c>
      <c r="D56" s="67" t="s">
        <v>2698</v>
      </c>
      <c r="E56" s="68">
        <v>40557</v>
      </c>
      <c r="F56" s="68">
        <v>40908</v>
      </c>
      <c r="G56" s="69">
        <f t="shared" ref="G56:G82" si="3">IF(AND(E56&lt;&gt;"",F56&lt;&gt;""),((F56-E56)/30),"")</f>
        <v>11.7</v>
      </c>
      <c r="H56" s="65" t="s">
        <v>2693</v>
      </c>
      <c r="I56" s="67" t="s">
        <v>126</v>
      </c>
      <c r="J56" s="67" t="s">
        <v>482</v>
      </c>
      <c r="K56" s="70">
        <v>6134043282</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2732</v>
      </c>
      <c r="C57" s="71" t="s">
        <v>41</v>
      </c>
      <c r="D57" s="67" t="s">
        <v>2708</v>
      </c>
      <c r="E57" s="68">
        <v>40464</v>
      </c>
      <c r="F57" s="68">
        <v>40743</v>
      </c>
      <c r="G57" s="69">
        <f t="shared" si="3"/>
        <v>9.3000000000000007</v>
      </c>
      <c r="H57" s="65" t="s">
        <v>2742</v>
      </c>
      <c r="I57" s="67" t="s">
        <v>126</v>
      </c>
      <c r="J57" s="67" t="s">
        <v>729</v>
      </c>
      <c r="K57" s="70">
        <v>192960067</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2732</v>
      </c>
      <c r="C58" s="71" t="s">
        <v>41</v>
      </c>
      <c r="D58" s="67" t="s">
        <v>2709</v>
      </c>
      <c r="E58" s="68">
        <v>40828</v>
      </c>
      <c r="F58" s="68">
        <v>41120</v>
      </c>
      <c r="G58" s="69">
        <f t="shared" si="3"/>
        <v>9.7333333333333325</v>
      </c>
      <c r="H58" s="65" t="s">
        <v>2743</v>
      </c>
      <c r="I58" s="67" t="s">
        <v>126</v>
      </c>
      <c r="J58" s="67" t="s">
        <v>729</v>
      </c>
      <c r="K58" s="70">
        <v>335682451</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2729</v>
      </c>
      <c r="C59" s="71" t="s">
        <v>46</v>
      </c>
      <c r="D59" s="67" t="s">
        <v>2682</v>
      </c>
      <c r="E59" s="68">
        <v>40907</v>
      </c>
      <c r="F59" s="68">
        <v>41274</v>
      </c>
      <c r="G59" s="69">
        <f t="shared" si="3"/>
        <v>12.233333333333333</v>
      </c>
      <c r="H59" s="65" t="s">
        <v>2688</v>
      </c>
      <c r="I59" s="67" t="s">
        <v>126</v>
      </c>
      <c r="J59" s="67" t="s">
        <v>729</v>
      </c>
      <c r="K59" s="70">
        <v>9088939684</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2729</v>
      </c>
      <c r="C60" s="71" t="s">
        <v>46</v>
      </c>
      <c r="D60" s="67" t="s">
        <v>2683</v>
      </c>
      <c r="E60" s="68">
        <v>41274</v>
      </c>
      <c r="F60" s="68">
        <v>41639</v>
      </c>
      <c r="G60" s="69">
        <f t="shared" si="3"/>
        <v>12.166666666666666</v>
      </c>
      <c r="H60" s="65" t="s">
        <v>2687</v>
      </c>
      <c r="I60" s="67" t="s">
        <v>126</v>
      </c>
      <c r="J60" s="67" t="s">
        <v>729</v>
      </c>
      <c r="K60" s="70">
        <v>2308349562</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2729</v>
      </c>
      <c r="C61" s="71" t="s">
        <v>46</v>
      </c>
      <c r="D61" s="67" t="s">
        <v>2699</v>
      </c>
      <c r="E61" s="68">
        <v>41274</v>
      </c>
      <c r="F61" s="68">
        <v>41639</v>
      </c>
      <c r="G61" s="69">
        <f t="shared" si="3"/>
        <v>12.166666666666666</v>
      </c>
      <c r="H61" s="65" t="s">
        <v>2694</v>
      </c>
      <c r="I61" s="67" t="s">
        <v>126</v>
      </c>
      <c r="J61" s="67" t="s">
        <v>729</v>
      </c>
      <c r="K61" s="70">
        <v>4024550475</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2690</v>
      </c>
      <c r="C62" s="71" t="s">
        <v>46</v>
      </c>
      <c r="D62" s="67" t="s">
        <v>2684</v>
      </c>
      <c r="E62" s="68">
        <v>41575</v>
      </c>
      <c r="F62" s="68">
        <v>41789</v>
      </c>
      <c r="G62" s="69">
        <f t="shared" si="3"/>
        <v>7.1333333333333337</v>
      </c>
      <c r="H62" s="65" t="s">
        <v>2686</v>
      </c>
      <c r="I62" s="67" t="s">
        <v>126</v>
      </c>
      <c r="J62" s="67" t="s">
        <v>729</v>
      </c>
      <c r="K62" s="70">
        <v>720000000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2730</v>
      </c>
      <c r="C63" s="71" t="s">
        <v>41</v>
      </c>
      <c r="D63" s="67" t="s">
        <v>2710</v>
      </c>
      <c r="E63" s="68">
        <v>41852</v>
      </c>
      <c r="F63" s="68">
        <v>41988</v>
      </c>
      <c r="G63" s="69">
        <f t="shared" si="3"/>
        <v>4.5333333333333332</v>
      </c>
      <c r="H63" s="65" t="s">
        <v>2744</v>
      </c>
      <c r="I63" s="67" t="s">
        <v>126</v>
      </c>
      <c r="J63" s="67" t="s">
        <v>168</v>
      </c>
      <c r="K63" s="70">
        <v>1811676259</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2730</v>
      </c>
      <c r="C64" s="71" t="s">
        <v>41</v>
      </c>
      <c r="D64" s="67" t="s">
        <v>2711</v>
      </c>
      <c r="E64" s="68">
        <v>41928</v>
      </c>
      <c r="F64" s="68">
        <v>42003</v>
      </c>
      <c r="G64" s="69">
        <f t="shared" si="3"/>
        <v>2.5</v>
      </c>
      <c r="H64" s="65" t="s">
        <v>2745</v>
      </c>
      <c r="I64" s="67" t="s">
        <v>126</v>
      </c>
      <c r="J64" s="67" t="s">
        <v>729</v>
      </c>
      <c r="K64" s="70">
        <v>2015495641</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t="s">
        <v>2730</v>
      </c>
      <c r="C65" s="71" t="s">
        <v>41</v>
      </c>
      <c r="D65" s="67" t="s">
        <v>2712</v>
      </c>
      <c r="E65" s="68">
        <v>41772</v>
      </c>
      <c r="F65" s="68">
        <v>42353</v>
      </c>
      <c r="G65" s="69">
        <f t="shared" si="3"/>
        <v>19.366666666666667</v>
      </c>
      <c r="H65" s="65" t="s">
        <v>2746</v>
      </c>
      <c r="I65" s="67" t="s">
        <v>126</v>
      </c>
      <c r="J65" s="67" t="s">
        <v>232</v>
      </c>
      <c r="K65" s="70">
        <v>10401821341</v>
      </c>
      <c r="L65" s="71" t="s">
        <v>108</v>
      </c>
      <c r="M65" s="72">
        <v>1</v>
      </c>
      <c r="N65" s="71" t="s">
        <v>116</v>
      </c>
      <c r="O65" s="71" t="s">
        <v>108</v>
      </c>
      <c r="P65" s="73"/>
      <c r="Q65" s="73"/>
      <c r="R65" s="73"/>
      <c r="S65" s="73"/>
      <c r="T65" s="73"/>
      <c r="U65" s="73"/>
      <c r="V65" s="73"/>
      <c r="W65" s="73"/>
      <c r="X65" s="73"/>
      <c r="Y65" s="73"/>
      <c r="Z65" s="73"/>
      <c r="AA65" s="73"/>
      <c r="AB65" s="73"/>
    </row>
    <row r="66" spans="1:28" ht="24.75" customHeight="1" outlineLevel="1" x14ac:dyDescent="0.2">
      <c r="A66" s="64">
        <v>19</v>
      </c>
      <c r="B66" s="65" t="s">
        <v>2729</v>
      </c>
      <c r="C66" s="71" t="s">
        <v>46</v>
      </c>
      <c r="D66" s="67" t="s">
        <v>2685</v>
      </c>
      <c r="E66" s="68">
        <v>41805</v>
      </c>
      <c r="F66" s="68">
        <v>42353</v>
      </c>
      <c r="G66" s="69">
        <f t="shared" si="3"/>
        <v>18.266666666666666</v>
      </c>
      <c r="H66" s="65" t="s">
        <v>2676</v>
      </c>
      <c r="I66" s="67" t="s">
        <v>126</v>
      </c>
      <c r="J66" s="67" t="s">
        <v>349</v>
      </c>
      <c r="K66" s="70">
        <v>5614862014</v>
      </c>
      <c r="L66" s="71" t="s">
        <v>108</v>
      </c>
      <c r="M66" s="72">
        <v>1</v>
      </c>
      <c r="N66" s="71" t="s">
        <v>116</v>
      </c>
      <c r="O66" s="71" t="s">
        <v>108</v>
      </c>
      <c r="P66" s="73"/>
      <c r="Q66" s="73"/>
      <c r="R66" s="73"/>
      <c r="S66" s="73"/>
      <c r="T66" s="73"/>
      <c r="U66" s="73"/>
      <c r="V66" s="73"/>
      <c r="W66" s="73"/>
      <c r="X66" s="73"/>
      <c r="Y66" s="73"/>
      <c r="Z66" s="73"/>
      <c r="AA66" s="73"/>
      <c r="AB66" s="73"/>
    </row>
    <row r="67" spans="1:28" ht="24.75" customHeight="1" outlineLevel="1" x14ac:dyDescent="0.2">
      <c r="A67" s="64">
        <v>20</v>
      </c>
      <c r="B67" s="65" t="s">
        <v>2729</v>
      </c>
      <c r="C67" s="71" t="s">
        <v>46</v>
      </c>
      <c r="D67" s="67" t="s">
        <v>2700</v>
      </c>
      <c r="E67" s="68">
        <v>41799</v>
      </c>
      <c r="F67" s="68">
        <v>42216</v>
      </c>
      <c r="G67" s="69">
        <f t="shared" si="3"/>
        <v>13.9</v>
      </c>
      <c r="H67" s="65" t="s">
        <v>2676</v>
      </c>
      <c r="I67" s="67" t="s">
        <v>126</v>
      </c>
      <c r="J67" s="67" t="s">
        <v>657</v>
      </c>
      <c r="K67" s="70">
        <v>5256767987</v>
      </c>
      <c r="L67" s="71" t="s">
        <v>108</v>
      </c>
      <c r="M67" s="72">
        <v>1</v>
      </c>
      <c r="N67" s="71" t="s">
        <v>116</v>
      </c>
      <c r="O67" s="71" t="s">
        <v>108</v>
      </c>
      <c r="P67" s="73"/>
      <c r="Q67" s="73"/>
      <c r="R67" s="73"/>
      <c r="S67" s="73"/>
      <c r="T67" s="73"/>
      <c r="U67" s="73"/>
      <c r="V67" s="73"/>
      <c r="W67" s="73"/>
      <c r="X67" s="73"/>
      <c r="Y67" s="73"/>
      <c r="Z67" s="73"/>
      <c r="AA67" s="73"/>
      <c r="AB67" s="73"/>
    </row>
    <row r="68" spans="1:28" ht="24.75" customHeight="1" outlineLevel="1" x14ac:dyDescent="0.2">
      <c r="A68" s="64">
        <v>21</v>
      </c>
      <c r="B68" s="65" t="s">
        <v>2733</v>
      </c>
      <c r="C68" s="71" t="s">
        <v>41</v>
      </c>
      <c r="D68" s="67" t="s">
        <v>2701</v>
      </c>
      <c r="E68" s="68">
        <v>41464</v>
      </c>
      <c r="F68" s="68">
        <v>41638</v>
      </c>
      <c r="G68" s="69">
        <f t="shared" si="3"/>
        <v>5.8</v>
      </c>
      <c r="H68" s="65" t="s">
        <v>2695</v>
      </c>
      <c r="I68" s="67" t="s">
        <v>126</v>
      </c>
      <c r="J68" s="67" t="s">
        <v>617</v>
      </c>
      <c r="K68" s="70">
        <v>3226143960</v>
      </c>
      <c r="L68" s="71" t="s">
        <v>108</v>
      </c>
      <c r="M68" s="72">
        <v>1</v>
      </c>
      <c r="N68" s="71" t="s">
        <v>116</v>
      </c>
      <c r="O68" s="71" t="s">
        <v>108</v>
      </c>
      <c r="P68" s="73"/>
      <c r="Q68" s="73"/>
      <c r="R68" s="73"/>
      <c r="S68" s="73"/>
      <c r="T68" s="73"/>
      <c r="U68" s="73"/>
      <c r="V68" s="73"/>
      <c r="W68" s="73"/>
      <c r="X68" s="73"/>
      <c r="Y68" s="73"/>
      <c r="Z68" s="73"/>
      <c r="AA68" s="73"/>
      <c r="AB68" s="73"/>
    </row>
    <row r="69" spans="1:28" ht="24.75" customHeight="1" outlineLevel="1" x14ac:dyDescent="0.2">
      <c r="A69" s="64">
        <v>22</v>
      </c>
      <c r="B69" s="65" t="s">
        <v>2734</v>
      </c>
      <c r="C69" s="71" t="s">
        <v>46</v>
      </c>
      <c r="D69" s="67" t="s">
        <v>2713</v>
      </c>
      <c r="E69" s="68">
        <v>42003</v>
      </c>
      <c r="F69" s="68">
        <v>42369</v>
      </c>
      <c r="G69" s="69">
        <f t="shared" si="3"/>
        <v>12.2</v>
      </c>
      <c r="H69" s="65" t="s">
        <v>2747</v>
      </c>
      <c r="I69" s="67" t="s">
        <v>126</v>
      </c>
      <c r="J69" s="67" t="s">
        <v>200</v>
      </c>
      <c r="K69" s="70">
        <v>6399331326</v>
      </c>
      <c r="L69" s="71" t="s">
        <v>108</v>
      </c>
      <c r="M69" s="72">
        <v>1</v>
      </c>
      <c r="N69" s="71" t="s">
        <v>113</v>
      </c>
      <c r="O69" s="71" t="s">
        <v>108</v>
      </c>
      <c r="P69" s="73"/>
      <c r="Q69" s="73"/>
      <c r="R69" s="73"/>
      <c r="S69" s="73"/>
      <c r="T69" s="73"/>
      <c r="U69" s="73"/>
      <c r="V69" s="73"/>
      <c r="W69" s="73"/>
      <c r="X69" s="73"/>
      <c r="Y69" s="73"/>
      <c r="Z69" s="73"/>
      <c r="AA69" s="73"/>
      <c r="AB69" s="73"/>
    </row>
    <row r="70" spans="1:28" ht="24.75" customHeight="1" outlineLevel="1" x14ac:dyDescent="0.2">
      <c r="A70" s="64">
        <v>23</v>
      </c>
      <c r="B70" s="65" t="s">
        <v>2735</v>
      </c>
      <c r="C70" s="71" t="s">
        <v>41</v>
      </c>
      <c r="D70" s="67" t="s">
        <v>2714</v>
      </c>
      <c r="E70" s="68">
        <v>42095</v>
      </c>
      <c r="F70" s="68">
        <v>43434</v>
      </c>
      <c r="G70" s="69">
        <f t="shared" si="3"/>
        <v>44.633333333333333</v>
      </c>
      <c r="H70" s="65" t="s">
        <v>2748</v>
      </c>
      <c r="I70" s="67" t="s">
        <v>126</v>
      </c>
      <c r="J70" s="67" t="s">
        <v>729</v>
      </c>
      <c r="K70" s="70">
        <v>3702694379</v>
      </c>
      <c r="L70" s="71" t="s">
        <v>108</v>
      </c>
      <c r="M70" s="72">
        <v>1</v>
      </c>
      <c r="N70" s="71" t="s">
        <v>116</v>
      </c>
      <c r="O70" s="71" t="s">
        <v>108</v>
      </c>
      <c r="P70" s="73"/>
      <c r="Q70" s="73"/>
      <c r="R70" s="73"/>
      <c r="S70" s="73"/>
      <c r="T70" s="73"/>
      <c r="U70" s="73"/>
      <c r="V70" s="73"/>
      <c r="W70" s="73"/>
      <c r="X70" s="73"/>
      <c r="Y70" s="73"/>
      <c r="Z70" s="73"/>
      <c r="AA70" s="73"/>
      <c r="AB70" s="73"/>
    </row>
    <row r="71" spans="1:28" ht="24.75" customHeight="1" outlineLevel="1" x14ac:dyDescent="0.2">
      <c r="A71" s="64">
        <v>24</v>
      </c>
      <c r="B71" s="65" t="s">
        <v>2727</v>
      </c>
      <c r="C71" s="71" t="s">
        <v>41</v>
      </c>
      <c r="D71" s="67" t="s">
        <v>2715</v>
      </c>
      <c r="E71" s="68">
        <v>40997</v>
      </c>
      <c r="F71" s="68">
        <v>41272</v>
      </c>
      <c r="G71" s="69">
        <f t="shared" si="3"/>
        <v>9.1666666666666661</v>
      </c>
      <c r="H71" s="65" t="s">
        <v>2749</v>
      </c>
      <c r="I71" s="67" t="s">
        <v>126</v>
      </c>
      <c r="J71" s="67" t="s">
        <v>404</v>
      </c>
      <c r="K71" s="70">
        <v>184320000</v>
      </c>
      <c r="L71" s="71" t="s">
        <v>108</v>
      </c>
      <c r="M71" s="72">
        <v>1</v>
      </c>
      <c r="N71" s="71" t="s">
        <v>116</v>
      </c>
      <c r="O71" s="71" t="s">
        <v>108</v>
      </c>
      <c r="P71" s="73"/>
      <c r="Q71" s="73"/>
      <c r="R71" s="73"/>
      <c r="S71" s="73"/>
      <c r="T71" s="73"/>
      <c r="U71" s="73"/>
      <c r="V71" s="73"/>
      <c r="W71" s="73"/>
      <c r="X71" s="73"/>
      <c r="Y71" s="73"/>
      <c r="Z71" s="73"/>
      <c r="AA71" s="73"/>
      <c r="AB71" s="73"/>
    </row>
    <row r="72" spans="1:28" ht="24.75" customHeight="1" outlineLevel="1" x14ac:dyDescent="0.2">
      <c r="A72" s="64">
        <v>25</v>
      </c>
      <c r="B72" s="65" t="s">
        <v>2727</v>
      </c>
      <c r="C72" s="71" t="s">
        <v>41</v>
      </c>
      <c r="D72" s="67" t="s">
        <v>2716</v>
      </c>
      <c r="E72" s="68">
        <v>41235</v>
      </c>
      <c r="F72" s="68">
        <v>41143</v>
      </c>
      <c r="G72" s="69">
        <f t="shared" si="3"/>
        <v>-3.0666666666666669</v>
      </c>
      <c r="H72" s="65" t="s">
        <v>2750</v>
      </c>
      <c r="I72" s="67" t="s">
        <v>126</v>
      </c>
      <c r="J72" s="67" t="s">
        <v>349</v>
      </c>
      <c r="K72" s="70">
        <v>298512000</v>
      </c>
      <c r="L72" s="71" t="s">
        <v>108</v>
      </c>
      <c r="M72" s="72">
        <v>1</v>
      </c>
      <c r="N72" s="71" t="s">
        <v>116</v>
      </c>
      <c r="O72" s="71" t="s">
        <v>108</v>
      </c>
      <c r="P72" s="73"/>
      <c r="Q72" s="73"/>
      <c r="R72" s="73"/>
      <c r="S72" s="73"/>
      <c r="T72" s="73"/>
      <c r="U72" s="73"/>
      <c r="V72" s="73"/>
      <c r="W72" s="73"/>
      <c r="X72" s="73"/>
      <c r="Y72" s="73"/>
      <c r="Z72" s="73"/>
      <c r="AA72" s="73"/>
      <c r="AB72" s="73"/>
    </row>
    <row r="73" spans="1:28" ht="24.75" customHeight="1" outlineLevel="1" x14ac:dyDescent="0.2">
      <c r="A73" s="64">
        <v>26</v>
      </c>
      <c r="B73" s="65" t="s">
        <v>2734</v>
      </c>
      <c r="C73" s="71" t="s">
        <v>46</v>
      </c>
      <c r="D73" s="67" t="s">
        <v>2717</v>
      </c>
      <c r="E73" s="68">
        <v>42025</v>
      </c>
      <c r="F73" s="68">
        <v>42369</v>
      </c>
      <c r="G73" s="69">
        <f t="shared" si="3"/>
        <v>11.466666666666667</v>
      </c>
      <c r="H73" s="65" t="s">
        <v>2751</v>
      </c>
      <c r="I73" s="67" t="s">
        <v>126</v>
      </c>
      <c r="J73" s="67" t="s">
        <v>232</v>
      </c>
      <c r="K73" s="70">
        <v>39700012299</v>
      </c>
      <c r="L73" s="71" t="s">
        <v>108</v>
      </c>
      <c r="M73" s="72">
        <v>1</v>
      </c>
      <c r="N73" s="71" t="s">
        <v>113</v>
      </c>
      <c r="O73" s="71" t="s">
        <v>108</v>
      </c>
      <c r="P73" s="73"/>
      <c r="Q73" s="73"/>
      <c r="R73" s="73"/>
      <c r="S73" s="73"/>
      <c r="T73" s="73"/>
      <c r="U73" s="73"/>
      <c r="V73" s="73"/>
      <c r="W73" s="73"/>
      <c r="X73" s="73"/>
      <c r="Y73" s="73"/>
      <c r="Z73" s="73"/>
      <c r="AA73" s="73"/>
      <c r="AB73" s="73"/>
    </row>
    <row r="74" spans="1:28" ht="24.75" customHeight="1" outlineLevel="1" x14ac:dyDescent="0.2">
      <c r="A74" s="64">
        <v>27</v>
      </c>
      <c r="B74" s="65" t="s">
        <v>2689</v>
      </c>
      <c r="C74" s="71" t="s">
        <v>41</v>
      </c>
      <c r="D74" s="67" t="s">
        <v>2718</v>
      </c>
      <c r="E74" s="68">
        <v>42023</v>
      </c>
      <c r="F74" s="68">
        <v>42388</v>
      </c>
      <c r="G74" s="69">
        <f t="shared" si="3"/>
        <v>12.166666666666666</v>
      </c>
      <c r="H74" s="65" t="s">
        <v>2752</v>
      </c>
      <c r="I74" s="67" t="s">
        <v>126</v>
      </c>
      <c r="J74" s="67" t="s">
        <v>617</v>
      </c>
      <c r="K74" s="70">
        <v>500000000</v>
      </c>
      <c r="L74" s="71" t="s">
        <v>108</v>
      </c>
      <c r="M74" s="72">
        <v>1</v>
      </c>
      <c r="N74" s="71" t="s">
        <v>116</v>
      </c>
      <c r="O74" s="71" t="s">
        <v>108</v>
      </c>
      <c r="P74" s="73"/>
      <c r="Q74" s="73"/>
      <c r="R74" s="73"/>
      <c r="S74" s="73"/>
      <c r="T74" s="73"/>
      <c r="U74" s="73"/>
      <c r="V74" s="73"/>
      <c r="W74" s="73"/>
      <c r="X74" s="73"/>
      <c r="Y74" s="73"/>
      <c r="Z74" s="73"/>
      <c r="AA74" s="73"/>
      <c r="AB74" s="73"/>
    </row>
    <row r="75" spans="1:28" ht="24.75" customHeight="1" outlineLevel="1" x14ac:dyDescent="0.2">
      <c r="A75" s="64">
        <v>28</v>
      </c>
      <c r="B75" s="65" t="s">
        <v>2735</v>
      </c>
      <c r="C75" s="71" t="s">
        <v>41</v>
      </c>
      <c r="D75" s="67" t="s">
        <v>2719</v>
      </c>
      <c r="E75" s="68">
        <v>42278</v>
      </c>
      <c r="F75" s="68">
        <v>42633</v>
      </c>
      <c r="G75" s="69">
        <f t="shared" si="3"/>
        <v>11.833333333333334</v>
      </c>
      <c r="H75" s="65" t="s">
        <v>2753</v>
      </c>
      <c r="I75" s="67" t="s">
        <v>126</v>
      </c>
      <c r="J75" s="67" t="s">
        <v>653</v>
      </c>
      <c r="K75" s="70">
        <v>1708225436</v>
      </c>
      <c r="L75" s="71" t="s">
        <v>108</v>
      </c>
      <c r="M75" s="72">
        <v>1</v>
      </c>
      <c r="N75" s="71" t="s">
        <v>116</v>
      </c>
      <c r="O75" s="71" t="s">
        <v>108</v>
      </c>
      <c r="P75" s="73"/>
      <c r="Q75" s="73"/>
      <c r="R75" s="73"/>
      <c r="S75" s="73"/>
      <c r="T75" s="73"/>
      <c r="U75" s="73"/>
      <c r="V75" s="73"/>
      <c r="W75" s="73"/>
      <c r="X75" s="73"/>
      <c r="Y75" s="73"/>
      <c r="Z75" s="73"/>
      <c r="AA75" s="73"/>
      <c r="AB75" s="73"/>
    </row>
    <row r="76" spans="1:28" ht="24.75" customHeight="1" outlineLevel="1" x14ac:dyDescent="0.2">
      <c r="A76" s="64">
        <v>29</v>
      </c>
      <c r="B76" s="65" t="s">
        <v>2734</v>
      </c>
      <c r="C76" s="71" t="s">
        <v>46</v>
      </c>
      <c r="D76" s="67" t="s">
        <v>2720</v>
      </c>
      <c r="E76" s="68">
        <v>42508</v>
      </c>
      <c r="F76" s="68">
        <v>42704</v>
      </c>
      <c r="G76" s="69">
        <f t="shared" si="3"/>
        <v>6.5333333333333332</v>
      </c>
      <c r="H76" s="65" t="s">
        <v>2754</v>
      </c>
      <c r="I76" s="67" t="s">
        <v>126</v>
      </c>
      <c r="J76" s="67" t="s">
        <v>574</v>
      </c>
      <c r="K76" s="70">
        <v>1475078930</v>
      </c>
      <c r="L76" s="71" t="s">
        <v>108</v>
      </c>
      <c r="M76" s="72">
        <v>1</v>
      </c>
      <c r="N76" s="71" t="s">
        <v>113</v>
      </c>
      <c r="O76" s="71" t="s">
        <v>108</v>
      </c>
      <c r="P76" s="73"/>
      <c r="Q76" s="73"/>
      <c r="R76" s="73"/>
      <c r="S76" s="73"/>
      <c r="T76" s="73"/>
      <c r="U76" s="73"/>
      <c r="V76" s="73"/>
      <c r="W76" s="73"/>
      <c r="X76" s="73"/>
      <c r="Y76" s="73"/>
      <c r="Z76" s="73"/>
      <c r="AA76" s="73"/>
      <c r="AB76" s="73"/>
    </row>
    <row r="77" spans="1:28" ht="24.75" customHeight="1" outlineLevel="1" x14ac:dyDescent="0.2">
      <c r="A77" s="64">
        <v>30</v>
      </c>
      <c r="B77" s="65" t="s">
        <v>2734</v>
      </c>
      <c r="C77" s="71" t="s">
        <v>46</v>
      </c>
      <c r="D77" s="67" t="s">
        <v>2721</v>
      </c>
      <c r="E77" s="68">
        <v>42415</v>
      </c>
      <c r="F77" s="68">
        <v>42734</v>
      </c>
      <c r="G77" s="69">
        <f t="shared" si="3"/>
        <v>10.633333333333333</v>
      </c>
      <c r="H77" s="65" t="s">
        <v>2755</v>
      </c>
      <c r="I77" s="67" t="s">
        <v>126</v>
      </c>
      <c r="J77" s="67" t="s">
        <v>729</v>
      </c>
      <c r="K77" s="70">
        <v>34312406119</v>
      </c>
      <c r="L77" s="71" t="s">
        <v>108</v>
      </c>
      <c r="M77" s="72">
        <v>1</v>
      </c>
      <c r="N77" s="71" t="s">
        <v>113</v>
      </c>
      <c r="O77" s="71" t="s">
        <v>108</v>
      </c>
      <c r="P77" s="73"/>
      <c r="Q77" s="73"/>
      <c r="R77" s="73"/>
      <c r="S77" s="73"/>
      <c r="T77" s="73"/>
      <c r="U77" s="73"/>
      <c r="V77" s="73"/>
      <c r="W77" s="73"/>
      <c r="X77" s="73"/>
      <c r="Y77" s="73"/>
      <c r="Z77" s="73"/>
      <c r="AA77" s="73"/>
      <c r="AB77" s="73"/>
    </row>
    <row r="78" spans="1:28" ht="24.75" customHeight="1" outlineLevel="1" x14ac:dyDescent="0.2">
      <c r="A78" s="64">
        <v>31</v>
      </c>
      <c r="B78" s="65" t="s">
        <v>2734</v>
      </c>
      <c r="C78" s="71" t="s">
        <v>46</v>
      </c>
      <c r="D78" s="67" t="s">
        <v>2722</v>
      </c>
      <c r="E78" s="68">
        <v>42576</v>
      </c>
      <c r="F78" s="68">
        <v>42768</v>
      </c>
      <c r="G78" s="69">
        <f t="shared" si="3"/>
        <v>6.4</v>
      </c>
      <c r="H78" s="65" t="s">
        <v>2756</v>
      </c>
      <c r="I78" s="67" t="s">
        <v>126</v>
      </c>
      <c r="J78" s="67" t="s">
        <v>505</v>
      </c>
      <c r="K78" s="70">
        <v>56276550367</v>
      </c>
      <c r="L78" s="71" t="s">
        <v>108</v>
      </c>
      <c r="M78" s="72">
        <v>1</v>
      </c>
      <c r="N78" s="71" t="s">
        <v>113</v>
      </c>
      <c r="O78" s="71" t="s">
        <v>108</v>
      </c>
      <c r="P78" s="73"/>
      <c r="Q78" s="73"/>
      <c r="R78" s="73"/>
      <c r="S78" s="73"/>
      <c r="T78" s="73"/>
      <c r="U78" s="73"/>
      <c r="V78" s="73"/>
      <c r="W78" s="73"/>
      <c r="X78" s="73"/>
      <c r="Y78" s="73"/>
      <c r="Z78" s="73"/>
      <c r="AA78" s="73"/>
      <c r="AB78" s="73"/>
    </row>
    <row r="79" spans="1:28" ht="24.75" customHeight="1" outlineLevel="1" x14ac:dyDescent="0.2">
      <c r="A79" s="64">
        <v>32</v>
      </c>
      <c r="B79" s="65" t="s">
        <v>2736</v>
      </c>
      <c r="C79" s="71" t="s">
        <v>41</v>
      </c>
      <c r="D79" s="67" t="s">
        <v>2723</v>
      </c>
      <c r="E79" s="68">
        <v>43091</v>
      </c>
      <c r="F79" s="68">
        <v>43273</v>
      </c>
      <c r="G79" s="69">
        <f t="shared" si="3"/>
        <v>6.0666666666666664</v>
      </c>
      <c r="H79" s="65" t="s">
        <v>2757</v>
      </c>
      <c r="I79" s="67" t="s">
        <v>126</v>
      </c>
      <c r="J79" s="67" t="s">
        <v>290</v>
      </c>
      <c r="K79" s="70">
        <v>420555669</v>
      </c>
      <c r="L79" s="71" t="s">
        <v>108</v>
      </c>
      <c r="M79" s="72">
        <v>1</v>
      </c>
      <c r="N79" s="71" t="s">
        <v>116</v>
      </c>
      <c r="O79" s="71" t="s">
        <v>108</v>
      </c>
      <c r="P79" s="73"/>
      <c r="Q79" s="73"/>
      <c r="R79" s="73"/>
      <c r="S79" s="73"/>
      <c r="T79" s="73"/>
      <c r="U79" s="73"/>
      <c r="V79" s="73"/>
      <c r="W79" s="73"/>
      <c r="X79" s="73"/>
      <c r="Y79" s="73"/>
      <c r="Z79" s="73"/>
      <c r="AA79" s="73"/>
      <c r="AB79" s="73"/>
    </row>
    <row r="80" spans="1:28" ht="24.75" customHeight="1" outlineLevel="1" x14ac:dyDescent="0.2">
      <c r="A80" s="64">
        <v>33</v>
      </c>
      <c r="B80" s="65" t="s">
        <v>2734</v>
      </c>
      <c r="C80" s="71" t="s">
        <v>46</v>
      </c>
      <c r="D80" s="67" t="s">
        <v>2724</v>
      </c>
      <c r="E80" s="68">
        <v>43040</v>
      </c>
      <c r="F80" s="68">
        <v>43312</v>
      </c>
      <c r="G80" s="69">
        <f t="shared" si="3"/>
        <v>9.0666666666666664</v>
      </c>
      <c r="H80" s="65" t="s">
        <v>2758</v>
      </c>
      <c r="I80" s="67" t="s">
        <v>126</v>
      </c>
      <c r="J80" s="67" t="s">
        <v>505</v>
      </c>
      <c r="K80" s="70">
        <v>29088730248</v>
      </c>
      <c r="L80" s="71" t="s">
        <v>108</v>
      </c>
      <c r="M80" s="72">
        <v>1</v>
      </c>
      <c r="N80" s="71" t="s">
        <v>113</v>
      </c>
      <c r="O80" s="71" t="s">
        <v>108</v>
      </c>
      <c r="P80" s="73"/>
      <c r="Q80" s="73"/>
      <c r="R80" s="73"/>
      <c r="S80" s="73"/>
      <c r="T80" s="73"/>
      <c r="U80" s="73"/>
      <c r="V80" s="73"/>
      <c r="W80" s="73"/>
      <c r="X80" s="73"/>
      <c r="Y80" s="73"/>
      <c r="Z80" s="73"/>
      <c r="AA80" s="73"/>
      <c r="AB80" s="73"/>
    </row>
    <row r="81" spans="1:28" ht="24.75" customHeight="1" outlineLevel="1" x14ac:dyDescent="0.2">
      <c r="A81" s="64">
        <v>34</v>
      </c>
      <c r="B81" s="65" t="s">
        <v>2734</v>
      </c>
      <c r="C81" s="71" t="s">
        <v>46</v>
      </c>
      <c r="D81" s="67" t="s">
        <v>2725</v>
      </c>
      <c r="E81" s="68">
        <v>42777</v>
      </c>
      <c r="F81" s="68">
        <v>43039</v>
      </c>
      <c r="G81" s="69">
        <f t="shared" si="3"/>
        <v>8.7333333333333325</v>
      </c>
      <c r="H81" s="65" t="s">
        <v>2759</v>
      </c>
      <c r="I81" s="67" t="s">
        <v>126</v>
      </c>
      <c r="J81" s="67" t="s">
        <v>832</v>
      </c>
      <c r="K81" s="70">
        <v>25546201702</v>
      </c>
      <c r="L81" s="71" t="s">
        <v>108</v>
      </c>
      <c r="M81" s="72">
        <v>1</v>
      </c>
      <c r="N81" s="71" t="s">
        <v>113</v>
      </c>
      <c r="O81" s="71" t="s">
        <v>108</v>
      </c>
      <c r="P81" s="73"/>
      <c r="Q81" s="73"/>
      <c r="R81" s="73"/>
      <c r="S81" s="73"/>
      <c r="T81" s="73"/>
      <c r="U81" s="73"/>
      <c r="V81" s="73"/>
      <c r="W81" s="73"/>
      <c r="X81" s="73"/>
      <c r="Y81" s="73"/>
      <c r="Z81" s="73"/>
      <c r="AA81" s="73"/>
      <c r="AB81" s="73"/>
    </row>
    <row r="82" spans="1:28" ht="24.75" customHeight="1" outlineLevel="1" x14ac:dyDescent="0.2">
      <c r="A82" s="64">
        <v>35</v>
      </c>
      <c r="B82" s="65" t="s">
        <v>2734</v>
      </c>
      <c r="C82" s="71" t="s">
        <v>46</v>
      </c>
      <c r="D82" s="67" t="s">
        <v>2726</v>
      </c>
      <c r="E82" s="68">
        <v>43728</v>
      </c>
      <c r="F82" s="68">
        <v>43829</v>
      </c>
      <c r="G82" s="69">
        <f t="shared" si="3"/>
        <v>3.3666666666666667</v>
      </c>
      <c r="H82" s="65" t="s">
        <v>2760</v>
      </c>
      <c r="I82" s="67" t="s">
        <v>126</v>
      </c>
      <c r="J82" s="67" t="s">
        <v>791</v>
      </c>
      <c r="K82" s="70">
        <v>498190000</v>
      </c>
      <c r="L82" s="71" t="s">
        <v>108</v>
      </c>
      <c r="M82" s="72">
        <v>1</v>
      </c>
      <c r="N82" s="71" t="s">
        <v>116</v>
      </c>
      <c r="O82" s="71" t="s">
        <v>108</v>
      </c>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2761</v>
      </c>
      <c r="E114" s="68">
        <v>43880</v>
      </c>
      <c r="F114" s="68">
        <v>44196</v>
      </c>
      <c r="G114" s="69">
        <f t="shared" ref="G114" si="5">IF(AND(E114&lt;&gt;"",F114&lt;&gt;""),((F114-E114)/30),"")</f>
        <v>10.533333333333333</v>
      </c>
      <c r="H114" s="65" t="s">
        <v>2762</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39107565</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9">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8"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D167 L48:L107 N165 O48:O107 M115:M160</xm:sqref>
        </x14:dataValidation>
        <x14:dataValidation type="list" allowBlank="1" showErrorMessage="1">
          <x14:formula1>
            <xm:f>Listas!$F$2:$F$34</xm:f>
          </x14:formula1>
          <xm:sqref>H15</xm:sqref>
        </x14:dataValidation>
        <x14:dataValidation type="list" allowBlank="1" showErrorMessage="1">
          <x14:formula1>
            <xm:f>'C:\Users\Cristina\Desktop\CID\2020\ICBF Primera Infancia\VICHADA\[VICHADA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2020-12-29T15:55:10Z</cp:lastPrinted>
  <dcterms:created xsi:type="dcterms:W3CDTF">2020-10-14T21:57:42Z</dcterms:created>
  <dcterms:modified xsi:type="dcterms:W3CDTF">2020-12-29T15:55:26Z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