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ri Herrera\Downloads\"/>
    </mc:Choice>
  </mc:AlternateContent>
  <xr:revisionPtr revIDLastSave="0" documentId="13_ncr:1_{4481A5A3-D671-46DC-B5B6-BAA519D1875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<sst xmlns="http://schemas.openxmlformats.org/spreadsheetml/2006/main" count="3007" uniqueCount="2676">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</sst>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4" t="s">
        <v>2654</v>
      </c>
      <c r="D2" s="205"/>
      <c r="E2" s="205"/>
      <c r="F2" s="205"/>
      <c r="G2" s="205"/>
      <c r="H2" s="205"/>
      <c r="I2" s="205"/>
      <c r="J2" s="205"/>
      <c r="K2" s="205"/>
      <c r="L2" s="179" t="s">
        <v>2640</v>
      </c>
      <c r="M2" s="179"/>
      <c r="N2" s="187" t="s">
        <v>2641</v>
      </c>
      <c r="O2" s="188"/>
    </row>
    <row r="3" spans="1:20" ht="33" customHeight="1" x14ac:dyDescent="0.3">
      <c r="A3" s="9"/>
      <c r="B3" s="8"/>
      <c r="C3" s="206"/>
      <c r="D3" s="207"/>
      <c r="E3" s="207"/>
      <c r="F3" s="207"/>
      <c r="G3" s="207"/>
      <c r="H3" s="207"/>
      <c r="I3" s="207"/>
      <c r="J3" s="207"/>
      <c r="K3" s="207"/>
      <c r="L3" s="189" t="s">
        <v>1</v>
      </c>
      <c r="M3" s="189"/>
      <c r="N3" s="189" t="s">
        <v>2642</v>
      </c>
      <c r="O3" s="191"/>
    </row>
    <row r="4" spans="1:20" ht="24.75" customHeight="1" thickBot="1" x14ac:dyDescent="0.35">
      <c r="A4" s="10"/>
      <c r="B4" s="12"/>
      <c r="C4" s="208"/>
      <c r="D4" s="209"/>
      <c r="E4" s="209"/>
      <c r="F4" s="209"/>
      <c r="G4" s="209"/>
      <c r="H4" s="209"/>
      <c r="I4" s="209"/>
      <c r="J4" s="209"/>
      <c r="K4" s="209"/>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c r="D15" s="35"/>
      <c r="E15" s="35"/>
      <c r="F15" s="5"/>
      <c r="G15" s="32" t="s">
        <v>1168</v>
      </c>
      <c r="H15" s="103"/>
      <c r="I15" s="32" t="s">
        <v>2624</v>
      </c>
      <c r="J15" s="108" t="s">
        <v>2626</v>
      </c>
      <c r="L15" s="210" t="s">
        <v>8</v>
      </c>
      <c r="M15" s="210"/>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c r="C20" s="5"/>
      <c r="D20" s="73"/>
      <c r="E20" s="5"/>
      <c r="F20" s="5"/>
      <c r="G20" s="5"/>
      <c r="H20" s="186"/>
      <c r="I20" s="149"/>
      <c r="J20" s="150"/>
      <c r="K20" s="151"/>
      <c r="L20" s="152"/>
      <c r="M20" s="152"/>
      <c r="N20" s="135">
        <f>+(M20-L20)/30</f>
        <v>0</v>
      </c>
      <c r="O20" s="138"/>
      <c r="U20" s="134"/>
      <c r="V20" s="105">
        <f ca="1">NOW()</f>
        <v>44180.776084490739</v>
      </c>
      <c r="W20" s="105">
        <f ca="1">NOW()</f>
        <v>44180.776084490739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178" t="e">
        <f>VLOOKUP(B20,EAS!A2:B1439,2,0)</f>
        <v>#N/A</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38"/>
      <c r="J39" s="238"/>
      <c r="K39" s="238"/>
      <c r="L39" s="238"/>
      <c r="M39" s="238"/>
      <c r="N39" s="238"/>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2655</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c r="C48" s="112"/>
      <c r="D48" s="110"/>
      <c r="E48" s="145"/>
      <c r="F48" s="145"/>
      <c r="G48" s="160" t="str">
        <f>IF(AND(E48&lt;&gt;"",F48&lt;&gt;""),((F48-E48)/30),"")</f>
        <v/>
      </c>
      <c r="H48" s="114"/>
      <c r="I48" s="113"/>
      <c r="J48" s="113"/>
      <c r="K48" s="116"/>
      <c r="L48" s="115"/>
      <c r="M48" s="117"/>
      <c r="N48" s="115"/>
      <c r="O48" s="115"/>
      <c r="P48" s="78"/>
    </row>
    <row r="49" spans="1:16" s="6" customFormat="1" ht="24.75" customHeight="1" x14ac:dyDescent="0.3">
      <c r="A49" s="143">
        <v>2</v>
      </c>
      <c r="B49" s="111"/>
      <c r="C49" s="112"/>
      <c r="D49" s="110"/>
      <c r="E49" s="145"/>
      <c r="F49" s="145"/>
      <c r="G49" s="160" t="str">
        <f t="shared" ref="G49:G50" si="2">IF(AND(E49&lt;&gt;"",F49&lt;&gt;""),((F49-E49)/30),"")</f>
        <v/>
      </c>
      <c r="H49" s="114"/>
      <c r="I49" s="113"/>
      <c r="J49" s="113"/>
      <c r="K49" s="116"/>
      <c r="L49" s="115"/>
      <c r="M49" s="117"/>
      <c r="N49" s="115"/>
      <c r="O49" s="115"/>
      <c r="P49" s="78"/>
    </row>
    <row r="50" spans="1:16" s="6" customFormat="1" ht="24.75" customHeight="1" x14ac:dyDescent="0.3">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3">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2656</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17" t="s">
        <v>9</v>
      </c>
      <c r="J112" s="21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19" t="s">
        <v>2660</v>
      </c>
      <c r="B163" s="220"/>
      <c r="C163" s="220"/>
      <c r="D163" s="220"/>
      <c r="E163" s="221"/>
      <c r="F163" s="222" t="s">
        <v>2661</v>
      </c>
      <c r="G163" s="222"/>
      <c r="H163" s="222"/>
      <c r="I163" s="219" t="s">
        <v>2630</v>
      </c>
      <c r="J163" s="220"/>
      <c r="K163" s="220"/>
      <c r="L163" s="220"/>
      <c r="M163" s="220"/>
      <c r="N163" s="220"/>
      <c r="O163" s="22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23" t="s">
        <v>2614</v>
      </c>
      <c r="H165" s="223"/>
      <c r="I165" s="224" t="s">
        <v>1164</v>
      </c>
      <c r="J165" s="225"/>
      <c r="K165" s="225"/>
      <c r="L165" s="225"/>
      <c r="M165" s="225"/>
      <c r="N165" s="107"/>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c r="E167" s="8"/>
      <c r="F167" s="5"/>
      <c r="G167" s="107"/>
      <c r="I167" s="226" t="s">
        <v>2643</v>
      </c>
      <c r="J167" s="227"/>
      <c r="K167" s="227"/>
      <c r="L167" s="227"/>
      <c r="M167" s="227"/>
      <c r="N167" s="227"/>
      <c r="O167" s="228"/>
      <c r="U167" s="51"/>
    </row>
    <row r="168" spans="1:28" x14ac:dyDescent="0.3">
      <c r="A168" s="9"/>
      <c r="B168" s="239" t="s">
        <v>2658</v>
      </c>
      <c r="C168" s="239"/>
      <c r="D168" s="239"/>
      <c r="E168" s="8"/>
      <c r="F168" s="5"/>
      <c r="H168" s="81" t="s">
        <v>2657</v>
      </c>
      <c r="I168" s="226"/>
      <c r="J168" s="227"/>
      <c r="K168" s="227"/>
      <c r="L168" s="227"/>
      <c r="M168" s="227"/>
      <c r="N168" s="227"/>
      <c r="O168" s="22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2" t="s">
        <v>2669</v>
      </c>
      <c r="C176" s="212"/>
      <c r="D176" s="212"/>
      <c r="E176" s="212"/>
      <c r="F176" s="212"/>
      <c r="G176" s="212"/>
      <c r="H176" s="20"/>
      <c r="I176" s="235" t="s">
        <v>2675</v>
      </c>
      <c r="J176" s="236"/>
      <c r="K176" s="236"/>
      <c r="L176" s="236"/>
      <c r="M176" s="236"/>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9" t="s">
        <v>17</v>
      </c>
      <c r="C177" s="230"/>
      <c r="D177" s="231"/>
      <c r="E177" s="235" t="s">
        <v>2615</v>
      </c>
      <c r="F177" s="236"/>
      <c r="G177" s="237"/>
      <c r="H177" s="5"/>
      <c r="I177" s="229" t="s">
        <v>17</v>
      </c>
      <c r="J177" s="230"/>
      <c r="K177" s="230"/>
      <c r="L177" s="231"/>
      <c r="M177" s="249" t="s">
        <v>2672</v>
      </c>
      <c r="O177" s="8"/>
      <c r="Q177" s="19"/>
      <c r="R177" s="19"/>
      <c r="S177" s="19"/>
      <c r="T177" s="19"/>
      <c r="U177" s="19"/>
      <c r="V177" s="19"/>
      <c r="W177" s="19"/>
      <c r="X177" s="19"/>
      <c r="Y177" s="19"/>
      <c r="Z177" s="19"/>
      <c r="AA177" s="19"/>
      <c r="AB177" s="19"/>
    </row>
    <row r="178" spans="1:28" ht="23.4" x14ac:dyDescent="0.3">
      <c r="A178" s="9"/>
      <c r="B178" s="232"/>
      <c r="C178" s="233"/>
      <c r="D178" s="234"/>
      <c r="E178" s="167" t="s">
        <v>2616</v>
      </c>
      <c r="F178" s="28" t="s">
        <v>2617</v>
      </c>
      <c r="G178" s="28" t="s">
        <v>2618</v>
      </c>
      <c r="H178" s="5"/>
      <c r="I178" s="232"/>
      <c r="J178" s="233"/>
      <c r="K178" s="233"/>
      <c r="L178" s="234"/>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03" t="s">
        <v>2669</v>
      </c>
      <c r="C179" s="203"/>
      <c r="D179" s="203"/>
      <c r="E179" s="171">
        <v>0.02</v>
      </c>
      <c r="F179" s="170"/>
      <c r="G179" s="165" t="str">
        <f>IF(F179&gt;0,SUM(E179+F179),"")</f>
        <v/>
      </c>
      <c r="H179" s="5"/>
      <c r="I179" s="203" t="s">
        <v>2671</v>
      </c>
      <c r="J179" s="203"/>
      <c r="K179" s="203"/>
      <c r="L179" s="203"/>
      <c r="M179" s="172"/>
      <c r="O179" s="8"/>
      <c r="Q179" s="19"/>
      <c r="R179" s="159" t="str">
        <f>IF(M179&gt;0,SUM(L179+M179),"")</f>
        <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16" t="s">
        <v>2636</v>
      </c>
      <c r="C192" s="216"/>
      <c r="E192" s="5" t="s">
        <v>20</v>
      </c>
      <c r="H192" s="26" t="s">
        <v>24</v>
      </c>
      <c r="J192" s="5" t="s">
        <v>2637</v>
      </c>
      <c r="K192" s="5"/>
      <c r="M192" s="5"/>
      <c r="N192" s="5"/>
      <c r="O192" s="8"/>
      <c r="Q192" s="154"/>
      <c r="R192" s="155"/>
      <c r="S192" s="155"/>
      <c r="T192" s="154"/>
    </row>
    <row r="193" spans="1:18" x14ac:dyDescent="0.3">
      <c r="A193" s="9"/>
      <c r="C193" s="125"/>
      <c r="D193" s="5"/>
      <c r="E193" s="126"/>
      <c r="F193" s="5"/>
      <c r="G193" s="5"/>
      <c r="H193" s="147"/>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13"/>
      <c r="C200" s="213"/>
      <c r="D200" s="213"/>
      <c r="E200" s="213"/>
      <c r="F200" s="213"/>
      <c r="G200" s="213"/>
      <c r="H200" s="213"/>
      <c r="I200" s="213"/>
      <c r="J200" s="213"/>
      <c r="K200" s="213"/>
      <c r="L200" s="213"/>
      <c r="M200" s="213"/>
      <c r="N200" s="213"/>
      <c r="O200" s="8"/>
    </row>
    <row r="201" spans="1:18" x14ac:dyDescent="0.3">
      <c r="A201" s="9"/>
      <c r="B201" s="214" t="s">
        <v>2648</v>
      </c>
      <c r="C201" s="215"/>
      <c r="D201" s="215"/>
      <c r="E201" s="215"/>
      <c r="F201" s="215"/>
      <c r="G201" s="215"/>
      <c r="H201" s="215"/>
      <c r="I201" s="215"/>
      <c r="J201" s="215"/>
      <c r="K201" s="215"/>
      <c r="L201" s="215"/>
      <c r="M201" s="215"/>
      <c r="N201" s="21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c r="J211" s="27" t="s">
        <v>2622</v>
      </c>
      <c r="K211" s="148"/>
      <c r="L211" s="21"/>
      <c r="M211" s="21"/>
      <c r="N211" s="21"/>
      <c r="O211" s="8"/>
    </row>
    <row r="212" spans="1:15" x14ac:dyDescent="0.3">
      <c r="A212" s="9"/>
      <c r="B212" s="27" t="s">
        <v>2619</v>
      </c>
      <c r="C212" s="147"/>
      <c r="D212" s="21"/>
      <c r="G212" s="27" t="s">
        <v>2621</v>
      </c>
      <c r="H212" s="148"/>
      <c r="J212" s="27" t="s">
        <v>2623</v>
      </c>
      <c r="K212" s="147"/>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43:O43"/>
    <mergeCell ref="A44:O45"/>
    <mergeCell ref="A109:O109"/>
    <mergeCell ref="A110:O111"/>
    <mergeCell ref="I180:L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9:D179"/>
    <mergeCell ref="B180:D180"/>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Adri Herrera</cp:lastModifiedBy>
  <cp:lastPrinted>2020-11-20T15:12:35Z</cp:lastPrinted>
  <dcterms:created xsi:type="dcterms:W3CDTF">2020-10-14T21:57:42Z</dcterms:created>
  <dcterms:modified xsi:type="dcterms:W3CDTF">2020-12-15T23:38:50Z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